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xr:revisionPtr revIDLastSave="0" documentId="8_{D7402EFA-2FF2-43F3-8754-6BEDFF5A3CFA}" xr6:coauthVersionLast="47" xr6:coauthVersionMax="47" xr10:uidLastSave="{00000000-0000-0000-0000-000000000000}"/>
  <bookViews>
    <workbookView xWindow="-120" yWindow="-120" windowWidth="29040" windowHeight="13920" xr2:uid="{4092274B-F6DF-4ABA-BDCB-9C9433D79ED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B53" i="1"/>
  <c r="B17" i="1" l="1"/>
  <c r="B18" i="1" s="1"/>
  <c r="C17" i="1"/>
  <c r="C18" i="1" s="1"/>
  <c r="B20" i="1"/>
  <c r="C20" i="1"/>
  <c r="B24" i="1"/>
  <c r="B25" i="1" s="1"/>
  <c r="C24" i="1"/>
  <c r="C25" i="1" s="1"/>
  <c r="B27" i="1"/>
  <c r="C27" i="1"/>
  <c r="B31" i="1"/>
  <c r="B32" i="1" s="1"/>
  <c r="C31" i="1"/>
  <c r="C32" i="1" s="1"/>
  <c r="B34" i="1"/>
  <c r="C34" i="1"/>
  <c r="B41" i="1"/>
  <c r="C41" i="1"/>
  <c r="B44" i="1"/>
  <c r="C44" i="1"/>
  <c r="B63" i="1"/>
  <c r="C63" i="1"/>
  <c r="B69" i="1"/>
  <c r="C69" i="1"/>
  <c r="B78" i="1"/>
  <c r="C78" i="1"/>
  <c r="B82" i="1"/>
  <c r="C82" i="1"/>
  <c r="B86" i="1"/>
  <c r="C86" i="1"/>
  <c r="B93" i="1"/>
  <c r="C93" i="1"/>
  <c r="B97" i="1"/>
  <c r="C97" i="1"/>
  <c r="B101" i="1"/>
  <c r="C101" i="1"/>
  <c r="B113" i="1"/>
  <c r="C113" i="1"/>
  <c r="B117" i="1"/>
  <c r="C117" i="1"/>
  <c r="B121" i="1"/>
  <c r="C121" i="1"/>
</calcChain>
</file>

<file path=xl/sharedStrings.xml><?xml version="1.0" encoding="utf-8"?>
<sst xmlns="http://schemas.openxmlformats.org/spreadsheetml/2006/main" count="191" uniqueCount="144">
  <si>
    <t>Datum van uitvoering</t>
  </si>
  <si>
    <t>Peildatum NWB</t>
  </si>
  <si>
    <t>Peildatum BAG Openbareruimtes</t>
  </si>
  <si>
    <t>Peildatum BGT</t>
  </si>
  <si>
    <t>Peildatum BRT (TOP10NL)</t>
  </si>
  <si>
    <t>Bevragingen Actualiteit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</si>
  <si>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</si>
  <si>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</si>
  <si>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</si>
  <si>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</si>
  <si>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Totaal aantal unieke straatnamen per woonplaats per gemeente in BAG met adressen</t>
  </si>
  <si>
    <t>Totaal aantal unieke straatnamen per woonplaats per gemeente in NWB</t>
  </si>
  <si>
    <t>Totaal aantal unieke straatnamen per woonplaats per gemeente in NWB, anders dan 'Fietspad'</t>
  </si>
  <si>
    <t>Flexibele match qua woonplaats (negeer prov.suffix) en gemeentenaam</t>
  </si>
  <si>
    <t>Aantal BAG straatnamen niet te matchen met NWB</t>
  </si>
  <si>
    <t>Percentueel t.o.v. de BAG unieke straatnamen</t>
  </si>
  <si>
    <t>Percentage BAG straatnamen dat in het NWB correct is opgenomen</t>
  </si>
  <si>
    <t>Aantal NWB straatnamen dat niet te matchen is met BAG</t>
  </si>
  <si>
    <t>Percentage NWB straatnamen dat in BAG terug te vinden is</t>
  </si>
  <si>
    <t>Herhaling met alleen BAG straten met adressen</t>
  </si>
  <si>
    <t>Herhaling exclusief STT_NAAM = "Fietspad"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</si>
  <si>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</rPr>
      <t> </t>
    </r>
    <r>
      <rPr>
        <i/>
        <sz val="10"/>
        <color rgb="FF000000"/>
        <rFont val="Calibri"/>
        <family val="2"/>
      </rPr>
      <t>Uitsluitend Top10NL hartlijnen met niet verhardingstype in (onverhard, onbekend).</t>
    </r>
  </si>
  <si>
    <t>Totaal aantal geselecteerde hartlijnen in Top10NL per peildatum</t>
  </si>
  <si>
    <t>Totaal aantal wegvakken in NWB per peildatum</t>
  </si>
  <si>
    <t>Aantal Top10NL hartlijnen met NWB wegvak binnen 5 meter</t>
  </si>
  <si>
    <t>Percentueel t.o.v. het totaal aantal Top10NL hartlijnen</t>
  </si>
  <si>
    <t>Aantal Top10NL hartlijnen met NWB wegvak binnen 0,5 meter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</si>
  <si>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</si>
  <si>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</si>
  <si>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</si>
  <si>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</si>
  <si>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</si>
  <si>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</si>
  <si>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</si>
  <si>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</si>
  <si>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</si>
  <si>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BGT pand doorsnijdt</t>
  </si>
  <si>
    <t>Relatieve hoogte van panden wordt gebruikt om een deel van ongelijkvloerse overlap te filteren</t>
  </si>
  <si>
    <t>Wegvakken worden aan beide zijden 1m ingekort om overlap aan uiteindes te filteren</t>
  </si>
  <si>
    <t>Totaal aantal actuele panden in BGT &gt; 18m2:</t>
  </si>
  <si>
    <t>Aantal wegvakken dat één of meer BGT panden doorsnijdt:</t>
  </si>
  <si>
    <t>Percentage NWB wegvakken dat geen BGT pand doorsnijdt:</t>
  </si>
  <si>
    <t>Herhaling met alleen NWB wegvakken met baansubsoort Fietspad</t>
  </si>
  <si>
    <t>Indicator 2.2: percentage NWB wegvakken dat binnen een BGT wegvlak ligt</t>
  </si>
  <si>
    <t>Verschillende marges voor percentage binnen worden gebruikt om kleine afwijkingen te filteren</t>
  </si>
  <si>
    <t>Totaal aantal geselecteerde BGT wegvlakken:</t>
  </si>
  <si>
    <t>2.2a: Aantal NWB wegvakken dat minimaal voor 10% binnen een BGT wegvlak ligt</t>
  </si>
  <si>
    <t>Aantal wegvakken dat binnen een BGT wegvlak ligt</t>
  </si>
  <si>
    <t>Percentueel van totaal aantal wegvakken:</t>
  </si>
  <si>
    <t>2.2b: Aantal NWB wegvakken dat minimaal voor 50% binnen een BGT wegvlak ligt</t>
  </si>
  <si>
    <t>2.2c: Aantal NWB wegvakken dat minimaal voor 90% binnen een BGT wegvlak ligt</t>
  </si>
  <si>
    <t>Percentueel van totaal aantal geselecteerde wegvakken:</t>
  </si>
  <si>
    <t>Percentueel van totaal aantal geseleteerde wegvakken: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</si>
  <si>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</si>
  <si>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</si>
  <si>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</si>
  <si>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</si>
  <si>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</si>
  <si>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</si>
  <si>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3.1a: Totaal aantal foute juncties</t>
  </si>
  <si>
    <t>Totaal aantal foute juncties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</si>
  <si>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</si>
  <si>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</si>
  <si>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</si>
  <si>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Percentueel van totaal aantal juncties</t>
  </si>
  <si>
    <t>3.1c: Aantal juncties met meer dan 1 wegvak waar een weggebruiker niet weg kan</t>
  </si>
  <si>
    <t>Aantal juncties waar een weggebruiker niet weg kan</t>
  </si>
  <si>
    <t>Indicator 3.2: Aantal netwerk eilanden in het NWB</t>
  </si>
  <si>
    <t>Dit zijn de componenten die niet in verbinding staan met de rest van het netwerk</t>
  </si>
  <si>
    <t>(Een klein aantal hiervan zijn geen fouten)</t>
  </si>
  <si>
    <t>3.2a: Eilanden die volledig los liggen</t>
  </si>
  <si>
    <t>Totaal aantal eilanden</t>
  </si>
  <si>
    <t>3.2b: Eilanden die door rijrichting niet bereikbaar of niet verlaatbaar zijn</t>
  </si>
  <si>
    <t>Resultaat</t>
  </si>
  <si>
    <t>1089</t>
  </si>
  <si>
    <t>1126</t>
  </si>
  <si>
    <t>37143</t>
  </si>
  <si>
    <t>37134</t>
  </si>
  <si>
    <t>3691</t>
  </si>
  <si>
    <t>3778</t>
  </si>
  <si>
    <t>9876</t>
  </si>
  <si>
    <t>9871</t>
  </si>
  <si>
    <t>29-08-2024</t>
  </si>
  <si>
    <t>30-09-2024</t>
  </si>
  <si>
    <t>09-08-2024</t>
  </si>
  <si>
    <t>09-09-2024</t>
  </si>
  <si>
    <t>13-08-2024</t>
  </si>
  <si>
    <t>17-09-2024</t>
  </si>
  <si>
    <t>05-08-2024</t>
  </si>
  <si>
    <t>04-09-2024</t>
  </si>
  <si>
    <t>06-09-2024</t>
  </si>
  <si>
    <t>271575</t>
  </si>
  <si>
    <t>271727</t>
  </si>
  <si>
    <t>454</t>
  </si>
  <si>
    <t>455</t>
  </si>
  <si>
    <t>266578</t>
  </si>
  <si>
    <t>266741</t>
  </si>
  <si>
    <t>1083183</t>
  </si>
  <si>
    <t>1084772</t>
  </si>
  <si>
    <t>372</t>
  </si>
  <si>
    <t>376</t>
  </si>
  <si>
    <t>223</t>
  </si>
  <si>
    <t>221</t>
  </si>
  <si>
    <t>476</t>
  </si>
  <si>
    <t>8032273</t>
  </si>
  <si>
    <t>8037142</t>
  </si>
  <si>
    <t>1560011</t>
  </si>
  <si>
    <t>1562197</t>
  </si>
  <si>
    <t>7953</t>
  </si>
  <si>
    <t>7912</t>
  </si>
  <si>
    <t>702710</t>
  </si>
  <si>
    <t>702243</t>
  </si>
  <si>
    <t>271258</t>
  </si>
  <si>
    <t>271368</t>
  </si>
  <si>
    <t>243583</t>
  </si>
  <si>
    <t>243647</t>
  </si>
  <si>
    <t>279637</t>
  </si>
  <si>
    <t>279655</t>
  </si>
  <si>
    <t>277443</t>
  </si>
  <si>
    <t>277461</t>
  </si>
  <si>
    <t>12070</t>
  </si>
  <si>
    <t>12065</t>
  </si>
  <si>
    <t>1643261</t>
  </si>
  <si>
    <t>1644975</t>
  </si>
  <si>
    <t>1606459</t>
  </si>
  <si>
    <t>1608236</t>
  </si>
  <si>
    <t>1448581</t>
  </si>
  <si>
    <t>1450263</t>
  </si>
  <si>
    <t>28</t>
  </si>
  <si>
    <t>31</t>
  </si>
  <si>
    <t>206770</t>
  </si>
  <si>
    <t>206925</t>
  </si>
  <si>
    <t>1381930</t>
  </si>
  <si>
    <t>1384305</t>
  </si>
  <si>
    <t>6495032</t>
  </si>
  <si>
    <t>6504384</t>
  </si>
  <si>
    <t>1529682</t>
  </si>
  <si>
    <t>1532019</t>
  </si>
  <si>
    <t>1482544</t>
  </si>
  <si>
    <t>1484915</t>
  </si>
  <si>
    <t>248055</t>
  </si>
  <si>
    <t>248207</t>
  </si>
  <si>
    <t>38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</si>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</sst>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0.000%"/>
  </numFmts>
  <fonts count="15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i/>
      <sz val="9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12" fillId="4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164" fontId="5" fillId="0" borderId="14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6" xfId="1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13" fillId="4" borderId="11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0" fontId="14" fillId="4" borderId="4" xfId="0" applyFont="1" applyFill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5" fontId="3" fillId="0" borderId="14" xfId="2" applyNumberFormat="1" applyFont="1" applyBorder="1" applyAlignment="1">
      <alignment horizontal="right" vertical="center"/>
    </xf>
    <xf numFmtId="0" fontId="0" fillId="0" borderId="4" xfId="0" applyBorder="1"/>
    <xf numFmtId="3" fontId="3" fillId="0" borderId="3" xfId="0" applyNumberFormat="1" applyFont="1" applyBorder="1" applyAlignment="1">
      <alignment horizontal="right"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7379D-571D-4A1E-A072-E9C65B0F24F0}">
  <dimension ref="A1:C130"/>
  <sheetViews>
    <sheetView tabSelected="1" workbookViewId="0">
      <selection activeCell="H11" sqref="H11"/>
    </sheetView>
  </sheetViews>
  <sheetFormatPr defaultRowHeight="11.25" x14ac:dyDescent="0.15"/>
  <cols>
    <col min="1" max="1" width="75.125" customWidth="1"/>
    <col min="2" max="2" width="9.875" bestFit="1" customWidth="1"/>
    <col min="3" max="3" width="10.5" customWidth="1"/>
  </cols>
  <sheetData>
    <row r="1" spans="1:3" x14ac:dyDescent="0.15">
      <c r="A1" t="s">
        <v>0</v>
      </c>
      <c r="B1" t="s">
        <v>82</v>
      </c>
      <c r="C1" t="s">
        <v>83</v>
      </c>
    </row>
    <row r="2" spans="1:3" x14ac:dyDescent="0.15">
      <c r="A2" t="s">
        <v>1</v>
      </c>
      <c r="B2" t="s">
        <v>84</v>
      </c>
      <c r="C2" t="s">
        <v>85</v>
      </c>
    </row>
    <row r="3" spans="1:3" x14ac:dyDescent="0.15">
      <c r="A3" t="s">
        <v>2</v>
      </c>
      <c r="B3" t="s">
        <v>86</v>
      </c>
      <c r="C3" t="s">
        <v>87</v>
      </c>
    </row>
    <row r="4" spans="1:3" x14ac:dyDescent="0.15">
      <c r="A4" t="s">
        <v>3</v>
      </c>
      <c r="B4" t="s">
        <v>88</v>
      </c>
      <c r="C4" t="s">
        <v>89</v>
      </c>
    </row>
    <row r="5" spans="1:3" ht="12" thickBot="1" x14ac:dyDescent="0.2">
      <c r="A5" t="s">
        <v>4</v>
      </c>
      <c r="B5" t="s">
        <v>84</v>
      </c>
      <c r="C5" t="s">
        <v>90</v>
      </c>
    </row>
    <row r="6" spans="1:3" ht="13.5" thickBot="1" x14ac:dyDescent="0.2">
      <c r="A6" s="1" t="s">
        <v>5</v>
      </c>
      <c r="B6" s="30" t="s">
        <v>73</v>
      </c>
      <c r="C6" s="30" t="s">
        <v>73</v>
      </c>
    </row>
    <row r="7" spans="1:3" ht="12.75" x14ac:dyDescent="0.15">
      <c r="A7" s="2" t="s">
        <v>6</v>
      </c>
      <c r="B7" s="31"/>
      <c r="C7" s="31"/>
    </row>
    <row r="8" spans="1:3" ht="12.75" x14ac:dyDescent="0.15">
      <c r="A8" s="3" t="s">
        <v>7</v>
      </c>
      <c r="B8" s="32"/>
      <c r="C8" s="32"/>
    </row>
    <row r="9" spans="1:3" ht="12" x14ac:dyDescent="0.15">
      <c r="A9" s="4" t="s">
        <v>8</v>
      </c>
      <c r="B9" s="32"/>
      <c r="C9" s="32"/>
    </row>
    <row r="10" spans="1:3" ht="13.5" thickBot="1" x14ac:dyDescent="0.2">
      <c r="A10" s="5" t="s">
        <v>9</v>
      </c>
      <c r="B10" s="33" t="s">
        <v>112</v>
      </c>
      <c r="C10" s="33" t="s">
        <v>113</v>
      </c>
    </row>
    <row r="11" spans="1:3" ht="13.5" thickBot="1" x14ac:dyDescent="0.2">
      <c r="A11" s="5" t="s">
        <v>10</v>
      </c>
      <c r="B11" s="34" t="s">
        <v>114</v>
      </c>
      <c r="C11" s="34" t="s">
        <v>115</v>
      </c>
    </row>
    <row r="12" spans="1:3" ht="13.5" thickBot="1" x14ac:dyDescent="0.2">
      <c r="A12" s="5" t="s">
        <v>11</v>
      </c>
      <c r="B12" s="33" t="s">
        <v>116</v>
      </c>
      <c r="C12" s="33" t="s">
        <v>117</v>
      </c>
    </row>
    <row r="13" spans="1:3" ht="13.5" thickBot="1" x14ac:dyDescent="0.2">
      <c r="A13" s="5" t="s">
        <v>12</v>
      </c>
      <c r="B13" s="33" t="s">
        <v>118</v>
      </c>
      <c r="C13" s="33" t="s">
        <v>119</v>
      </c>
    </row>
    <row r="14" spans="1:3" ht="13.5" thickBot="1" x14ac:dyDescent="0.2">
      <c r="A14" s="6"/>
      <c r="B14" s="35"/>
      <c r="C14" s="35"/>
    </row>
    <row r="15" spans="1:3" ht="13.5" thickBot="1" x14ac:dyDescent="0.2">
      <c r="A15" s="7" t="s">
        <v>13</v>
      </c>
      <c r="B15" s="36"/>
      <c r="C15" s="36"/>
    </row>
    <row r="16" spans="1:3" ht="13.5" thickBot="1" x14ac:dyDescent="0.2">
      <c r="A16" s="5" t="s">
        <v>14</v>
      </c>
      <c r="B16" s="33" t="s">
        <v>78</v>
      </c>
      <c r="C16" s="33" t="s">
        <v>79</v>
      </c>
    </row>
    <row r="17" spans="1:3" ht="13.5" thickBot="1" x14ac:dyDescent="0.2">
      <c r="A17" s="5" t="s">
        <v>15</v>
      </c>
      <c r="B17" s="37">
        <f>B16/B10</f>
        <v>1.3606971960273983E-2</v>
      </c>
      <c r="C17" s="37">
        <f>C16/C10</f>
        <v>1.3922054184723328E-2</v>
      </c>
    </row>
    <row r="18" spans="1:3" ht="13.5" thickBot="1" x14ac:dyDescent="0.2">
      <c r="A18" s="5" t="s">
        <v>16</v>
      </c>
      <c r="B18" s="38">
        <f>1-B17</f>
        <v>0.98639302803972606</v>
      </c>
      <c r="C18" s="38">
        <f>1-C17</f>
        <v>0.98607794581527664</v>
      </c>
    </row>
    <row r="19" spans="1:3" ht="13.5" thickBot="1" x14ac:dyDescent="0.2">
      <c r="A19" s="5" t="s">
        <v>17</v>
      </c>
      <c r="B19" s="39" t="s">
        <v>120</v>
      </c>
      <c r="C19" s="39" t="s">
        <v>121</v>
      </c>
    </row>
    <row r="20" spans="1:3" ht="13.5" thickBot="1" x14ac:dyDescent="0.2">
      <c r="A20" s="5" t="s">
        <v>18</v>
      </c>
      <c r="B20" s="38">
        <f>1-B19/B12</f>
        <v>0.95683689926583393</v>
      </c>
      <c r="C20" s="38">
        <f>1-C19/C12</f>
        <v>0.956857556632279</v>
      </c>
    </row>
    <row r="21" spans="1:3" ht="13.5" thickBot="1" x14ac:dyDescent="0.2">
      <c r="A21" s="6"/>
      <c r="B21" s="35"/>
      <c r="C21" s="35"/>
    </row>
    <row r="22" spans="1:3" ht="13.5" thickBot="1" x14ac:dyDescent="0.2">
      <c r="A22" s="7" t="s">
        <v>19</v>
      </c>
      <c r="B22" s="36"/>
      <c r="C22" s="36"/>
    </row>
    <row r="23" spans="1:3" ht="13.5" thickBot="1" x14ac:dyDescent="0.2">
      <c r="A23" s="5" t="s">
        <v>14</v>
      </c>
      <c r="B23" s="33" t="s">
        <v>74</v>
      </c>
      <c r="C23" s="33" t="s">
        <v>75</v>
      </c>
    </row>
    <row r="24" spans="1:3" ht="13.5" thickBot="1" x14ac:dyDescent="0.2">
      <c r="A24" s="5" t="s">
        <v>15</v>
      </c>
      <c r="B24" s="37">
        <f>B23/B11</f>
        <v>4.470755348279642E-3</v>
      </c>
      <c r="C24" s="37">
        <f>C23/C11</f>
        <v>4.6214400341477628E-3</v>
      </c>
    </row>
    <row r="25" spans="1:3" ht="13.5" thickBot="1" x14ac:dyDescent="0.2">
      <c r="A25" s="5" t="s">
        <v>16</v>
      </c>
      <c r="B25" s="38">
        <f>1-B24</f>
        <v>0.99552924465172032</v>
      </c>
      <c r="C25" s="38">
        <f>1-C24</f>
        <v>0.99537855996585223</v>
      </c>
    </row>
    <row r="26" spans="1:3" ht="13.5" thickBot="1" x14ac:dyDescent="0.2">
      <c r="A26" s="5" t="s">
        <v>17</v>
      </c>
      <c r="B26" s="39" t="s">
        <v>76</v>
      </c>
      <c r="C26" s="39" t="s">
        <v>77</v>
      </c>
    </row>
    <row r="27" spans="1:3" ht="13.5" thickBot="1" x14ac:dyDescent="0.2">
      <c r="A27" s="5" t="s">
        <v>18</v>
      </c>
      <c r="B27" s="38">
        <f>1-B26/B12</f>
        <v>0.86717422944746225</v>
      </c>
      <c r="C27" s="38">
        <f>1-C26/C12</f>
        <v>0.86721496129159137</v>
      </c>
    </row>
    <row r="28" spans="1:3" ht="13.5" thickBot="1" x14ac:dyDescent="0.2">
      <c r="A28" s="8"/>
      <c r="B28" s="40"/>
      <c r="C28" s="40"/>
    </row>
    <row r="29" spans="1:3" ht="13.5" thickBot="1" x14ac:dyDescent="0.2">
      <c r="A29" s="7" t="s">
        <v>20</v>
      </c>
      <c r="B29" s="36"/>
      <c r="C29" s="36"/>
    </row>
    <row r="30" spans="1:3" ht="13.5" thickBot="1" x14ac:dyDescent="0.2">
      <c r="A30" s="5" t="s">
        <v>14</v>
      </c>
      <c r="B30" s="33" t="s">
        <v>78</v>
      </c>
      <c r="C30" s="33" t="s">
        <v>79</v>
      </c>
    </row>
    <row r="31" spans="1:3" ht="13.5" thickBot="1" x14ac:dyDescent="0.2">
      <c r="A31" s="5" t="s">
        <v>15</v>
      </c>
      <c r="B31" s="37">
        <f>B30/B10</f>
        <v>1.3606971960273983E-2</v>
      </c>
      <c r="C31" s="37">
        <f>C30/C10</f>
        <v>1.3922054184723328E-2</v>
      </c>
    </row>
    <row r="32" spans="1:3" ht="13.5" thickBot="1" x14ac:dyDescent="0.2">
      <c r="A32" s="5" t="s">
        <v>16</v>
      </c>
      <c r="B32" s="38">
        <f>1-B31</f>
        <v>0.98639302803972606</v>
      </c>
      <c r="C32" s="38">
        <f>1-C31</f>
        <v>0.98607794581527664</v>
      </c>
    </row>
    <row r="33" spans="1:3" ht="13.5" thickBot="1" x14ac:dyDescent="0.2">
      <c r="A33" s="5" t="s">
        <v>17</v>
      </c>
      <c r="B33" s="39" t="s">
        <v>80</v>
      </c>
      <c r="C33" s="39" t="s">
        <v>81</v>
      </c>
    </row>
    <row r="34" spans="1:3" ht="13.5" thickBot="1" x14ac:dyDescent="0.2">
      <c r="A34" s="5" t="s">
        <v>18</v>
      </c>
      <c r="B34" s="38">
        <f>1-B33/B13</f>
        <v>0.96440349909711187</v>
      </c>
      <c r="C34" s="38">
        <f>1-C33/C13</f>
        <v>0.96442382893451695</v>
      </c>
    </row>
    <row r="35" spans="1:3" ht="13.5" thickBot="1" x14ac:dyDescent="0.2">
      <c r="A35" s="8"/>
      <c r="B35" s="40"/>
      <c r="C35" s="40"/>
    </row>
    <row r="36" spans="1:3" ht="25.5" x14ac:dyDescent="0.15">
      <c r="A36" s="2" t="s">
        <v>21</v>
      </c>
      <c r="B36" s="41"/>
      <c r="C36" s="41"/>
    </row>
    <row r="37" spans="1:3" ht="13.5" thickBot="1" x14ac:dyDescent="0.2">
      <c r="A37" s="5" t="s">
        <v>22</v>
      </c>
      <c r="B37" s="33" t="s">
        <v>122</v>
      </c>
      <c r="C37" s="64" t="s">
        <v>123</v>
      </c>
    </row>
    <row r="38" spans="1:3" ht="13.5" thickBot="1" x14ac:dyDescent="0.2">
      <c r="A38" s="5" t="s">
        <v>23</v>
      </c>
      <c r="B38" s="33" t="s">
        <v>106</v>
      </c>
      <c r="C38" s="33" t="s">
        <v>107</v>
      </c>
    </row>
    <row r="39" spans="1:3" ht="13.5" thickBot="1" x14ac:dyDescent="0.2">
      <c r="A39" s="6"/>
      <c r="B39" s="35"/>
      <c r="C39" s="35"/>
    </row>
    <row r="40" spans="1:3" ht="13.5" thickBot="1" x14ac:dyDescent="0.2">
      <c r="A40" s="5" t="s">
        <v>24</v>
      </c>
      <c r="B40" s="39" t="s">
        <v>124</v>
      </c>
      <c r="C40" s="65" t="s">
        <v>125</v>
      </c>
    </row>
    <row r="41" spans="1:3" ht="13.5" thickBot="1" x14ac:dyDescent="0.2">
      <c r="A41" s="5" t="s">
        <v>25</v>
      </c>
      <c r="B41" s="38">
        <f>B40/B37</f>
        <v>0.97760428805892674</v>
      </c>
      <c r="C41" s="38">
        <f>C40/C37</f>
        <v>0.97766592197449809</v>
      </c>
    </row>
    <row r="42" spans="1:3" ht="13.5" thickBot="1" x14ac:dyDescent="0.2">
      <c r="A42" s="9"/>
      <c r="B42" s="42"/>
      <c r="C42" s="42"/>
    </row>
    <row r="43" spans="1:3" ht="13.5" thickBot="1" x14ac:dyDescent="0.2">
      <c r="A43" s="10" t="s">
        <v>26</v>
      </c>
      <c r="B43" s="43" t="s">
        <v>126</v>
      </c>
      <c r="C43" s="66" t="s">
        <v>127</v>
      </c>
    </row>
    <row r="44" spans="1:3" ht="13.5" thickBot="1" x14ac:dyDescent="0.2">
      <c r="A44" s="10" t="s">
        <v>27</v>
      </c>
      <c r="B44" s="44">
        <f>B43/B37</f>
        <v>0.88152825388054601</v>
      </c>
      <c r="C44" s="44">
        <f>C43/C37</f>
        <v>0.88163224365111936</v>
      </c>
    </row>
    <row r="45" spans="1:3" ht="13.5" thickBot="1" x14ac:dyDescent="0.2">
      <c r="A45" s="11"/>
      <c r="B45" s="45"/>
      <c r="C45" s="45"/>
    </row>
    <row r="46" spans="1:3" ht="12.75" x14ac:dyDescent="0.15">
      <c r="A46" s="2" t="s">
        <v>28</v>
      </c>
      <c r="B46" s="31"/>
      <c r="C46" s="31"/>
    </row>
    <row r="47" spans="1:3" ht="12.75" x14ac:dyDescent="0.15">
      <c r="A47" s="3" t="s">
        <v>29</v>
      </c>
      <c r="B47" s="32"/>
      <c r="C47" s="32"/>
    </row>
    <row r="48" spans="1:3" ht="24.75" thickBot="1" x14ac:dyDescent="0.2">
      <c r="A48" s="12" t="s">
        <v>30</v>
      </c>
      <c r="B48" s="46"/>
      <c r="C48" s="46"/>
    </row>
    <row r="49" spans="1:3" ht="13.5" thickBot="1" x14ac:dyDescent="0.2">
      <c r="A49" s="13" t="s">
        <v>31</v>
      </c>
      <c r="B49" s="33" t="s">
        <v>110</v>
      </c>
      <c r="C49" s="33" t="s">
        <v>111</v>
      </c>
    </row>
    <row r="50" spans="1:3" ht="13.5" thickBot="1" x14ac:dyDescent="0.2">
      <c r="A50" s="14" t="s">
        <v>32</v>
      </c>
      <c r="B50" s="33" t="s">
        <v>106</v>
      </c>
      <c r="C50" s="33" t="s">
        <v>107</v>
      </c>
    </row>
    <row r="51" spans="1:3" ht="13.5" thickBot="1" x14ac:dyDescent="0.2">
      <c r="A51" s="6"/>
      <c r="B51" s="35"/>
      <c r="C51" s="35"/>
    </row>
    <row r="52" spans="1:3" ht="13.5" thickBot="1" x14ac:dyDescent="0.2">
      <c r="A52" s="5" t="s">
        <v>33</v>
      </c>
      <c r="B52" s="39">
        <v>23350</v>
      </c>
      <c r="C52" s="39">
        <v>22870</v>
      </c>
    </row>
    <row r="53" spans="1:3" ht="13.5" thickBot="1" x14ac:dyDescent="0.2">
      <c r="A53" s="5" t="s">
        <v>34</v>
      </c>
      <c r="B53" s="38">
        <f>1-B52/B49</f>
        <v>0.9667714989113575</v>
      </c>
      <c r="C53" s="38">
        <f>1-C52/C49</f>
        <v>0.96743292563970018</v>
      </c>
    </row>
    <row r="54" spans="1:3" ht="13.5" thickBot="1" x14ac:dyDescent="0.2">
      <c r="A54" s="15"/>
      <c r="B54" s="47"/>
      <c r="C54" s="47"/>
    </row>
    <row r="55" spans="1:3" ht="13.5" thickBot="1" x14ac:dyDescent="0.2">
      <c r="A55" s="1" t="s">
        <v>35</v>
      </c>
      <c r="B55" s="30" t="s">
        <v>73</v>
      </c>
      <c r="C55" s="30" t="s">
        <v>73</v>
      </c>
    </row>
    <row r="56" spans="1:3" ht="12.75" x14ac:dyDescent="0.15">
      <c r="A56" s="16" t="s">
        <v>36</v>
      </c>
      <c r="B56" s="48"/>
      <c r="C56" s="67"/>
    </row>
    <row r="57" spans="1:3" ht="12" x14ac:dyDescent="0.15">
      <c r="A57" s="17" t="s">
        <v>37</v>
      </c>
      <c r="B57" s="49"/>
      <c r="C57" s="68"/>
    </row>
    <row r="58" spans="1:3" ht="12.75" thickBot="1" x14ac:dyDescent="0.2">
      <c r="A58" s="18" t="s">
        <v>38</v>
      </c>
      <c r="B58" s="50"/>
      <c r="C58" s="69"/>
    </row>
    <row r="59" spans="1:3" ht="13.5" thickBot="1" x14ac:dyDescent="0.2">
      <c r="A59" s="5" t="s">
        <v>39</v>
      </c>
      <c r="B59" s="33" t="s">
        <v>104</v>
      </c>
      <c r="C59" s="33" t="s">
        <v>105</v>
      </c>
    </row>
    <row r="60" spans="1:3" ht="13.5" thickBot="1" x14ac:dyDescent="0.2">
      <c r="A60" s="5" t="s">
        <v>32</v>
      </c>
      <c r="B60" s="33" t="s">
        <v>106</v>
      </c>
      <c r="C60" s="33" t="s">
        <v>107</v>
      </c>
    </row>
    <row r="61" spans="1:3" ht="13.5" thickBot="1" x14ac:dyDescent="0.2">
      <c r="A61" s="6"/>
      <c r="B61" s="35"/>
      <c r="C61" s="35"/>
    </row>
    <row r="62" spans="1:3" ht="13.5" thickBot="1" x14ac:dyDescent="0.2">
      <c r="A62" s="13" t="s">
        <v>40</v>
      </c>
      <c r="B62" s="39" t="s">
        <v>108</v>
      </c>
      <c r="C62" s="39" t="s">
        <v>109</v>
      </c>
    </row>
    <row r="63" spans="1:3" ht="13.5" thickBot="1" x14ac:dyDescent="0.2">
      <c r="A63" s="13" t="s">
        <v>41</v>
      </c>
      <c r="B63" s="38">
        <f>100%-B62/B60</f>
        <v>0.99490195902464795</v>
      </c>
      <c r="C63" s="38">
        <f>100%-C62/C60</f>
        <v>0.99493533786071797</v>
      </c>
    </row>
    <row r="64" spans="1:3" ht="13.5" thickBot="1" x14ac:dyDescent="0.2">
      <c r="A64" s="13"/>
      <c r="B64" s="38"/>
      <c r="C64" s="38"/>
    </row>
    <row r="65" spans="1:3" ht="13.5" thickBot="1" x14ac:dyDescent="0.2">
      <c r="A65" s="19" t="s">
        <v>42</v>
      </c>
      <c r="B65" s="38"/>
      <c r="C65" s="38"/>
    </row>
    <row r="66" spans="1:3" ht="13.5" thickBot="1" x14ac:dyDescent="0.2">
      <c r="A66" s="5" t="s">
        <v>32</v>
      </c>
      <c r="B66" s="33" t="s">
        <v>91</v>
      </c>
      <c r="C66" s="33" t="s">
        <v>92</v>
      </c>
    </row>
    <row r="67" spans="1:3" ht="13.5" thickBot="1" x14ac:dyDescent="0.2">
      <c r="A67" s="6"/>
      <c r="B67" s="35"/>
      <c r="C67" s="35"/>
    </row>
    <row r="68" spans="1:3" ht="13.5" thickBot="1" x14ac:dyDescent="0.2">
      <c r="A68" s="13" t="s">
        <v>40</v>
      </c>
      <c r="B68" s="39" t="s">
        <v>93</v>
      </c>
      <c r="C68" s="39" t="s">
        <v>94</v>
      </c>
    </row>
    <row r="69" spans="1:3" ht="13.5" thickBot="1" x14ac:dyDescent="0.2">
      <c r="A69" s="13" t="s">
        <v>41</v>
      </c>
      <c r="B69" s="38">
        <f>100%-B68/B66</f>
        <v>0.99832827027524629</v>
      </c>
      <c r="C69" s="38">
        <f>100%-C68/C66</f>
        <v>0.99832552525144724</v>
      </c>
    </row>
    <row r="70" spans="1:3" ht="13.5" thickBot="1" x14ac:dyDescent="0.2">
      <c r="A70" s="6"/>
      <c r="B70" s="35"/>
      <c r="C70" s="35"/>
    </row>
    <row r="71" spans="1:3" ht="12.75" x14ac:dyDescent="0.15">
      <c r="A71" s="16" t="s">
        <v>43</v>
      </c>
      <c r="B71" s="51"/>
      <c r="C71" s="51"/>
    </row>
    <row r="72" spans="1:3" ht="12.75" thickBot="1" x14ac:dyDescent="0.2">
      <c r="A72" s="20" t="s">
        <v>44</v>
      </c>
      <c r="B72" s="52"/>
      <c r="C72" s="52"/>
    </row>
    <row r="73" spans="1:3" ht="13.5" thickBot="1" x14ac:dyDescent="0.2">
      <c r="A73" s="13" t="s">
        <v>45</v>
      </c>
      <c r="B73" s="33" t="s">
        <v>134</v>
      </c>
      <c r="C73" s="33" t="s">
        <v>135</v>
      </c>
    </row>
    <row r="74" spans="1:3" ht="13.5" thickBot="1" x14ac:dyDescent="0.2">
      <c r="A74" s="14" t="s">
        <v>32</v>
      </c>
      <c r="B74" s="33" t="s">
        <v>106</v>
      </c>
      <c r="C74" s="33" t="s">
        <v>107</v>
      </c>
    </row>
    <row r="75" spans="1:3" ht="13.5" thickBot="1" x14ac:dyDescent="0.2">
      <c r="A75" s="6"/>
      <c r="B75" s="35"/>
      <c r="C75" s="35"/>
    </row>
    <row r="76" spans="1:3" ht="13.5" thickBot="1" x14ac:dyDescent="0.2">
      <c r="A76" s="21" t="s">
        <v>46</v>
      </c>
      <c r="B76" s="53"/>
      <c r="C76" s="53"/>
    </row>
    <row r="77" spans="1:3" ht="13.5" thickBot="1" x14ac:dyDescent="0.2">
      <c r="A77" s="13" t="s">
        <v>47</v>
      </c>
      <c r="B77" s="39" t="s">
        <v>136</v>
      </c>
      <c r="C77" s="65" t="s">
        <v>137</v>
      </c>
    </row>
    <row r="78" spans="1:3" ht="13.5" thickBot="1" x14ac:dyDescent="0.2">
      <c r="A78" s="14" t="s">
        <v>48</v>
      </c>
      <c r="B78" s="38">
        <f>B77/B74</f>
        <v>0.98055847042104194</v>
      </c>
      <c r="C78" s="38">
        <f>C77/C74</f>
        <v>0.98068233391819337</v>
      </c>
    </row>
    <row r="79" spans="1:3" ht="13.5" thickBot="1" x14ac:dyDescent="0.2">
      <c r="A79" s="6"/>
      <c r="B79" s="35"/>
      <c r="C79" s="35"/>
    </row>
    <row r="80" spans="1:3" ht="13.5" thickBot="1" x14ac:dyDescent="0.2">
      <c r="A80" s="21" t="s">
        <v>49</v>
      </c>
      <c r="B80" s="53"/>
      <c r="C80" s="53"/>
    </row>
    <row r="81" spans="1:3" ht="13.5" thickBot="1" x14ac:dyDescent="0.2">
      <c r="A81" s="13" t="s">
        <v>47</v>
      </c>
      <c r="B81" s="39" t="s">
        <v>138</v>
      </c>
      <c r="C81" s="65" t="s">
        <v>139</v>
      </c>
    </row>
    <row r="82" spans="1:3" ht="13.5" thickBot="1" x14ac:dyDescent="0.2">
      <c r="A82" s="14" t="s">
        <v>48</v>
      </c>
      <c r="B82" s="38">
        <f>B81/B74</f>
        <v>0.95034201681911212</v>
      </c>
      <c r="C82" s="38">
        <f>C81/C74</f>
        <v>0.95052992676339798</v>
      </c>
    </row>
    <row r="83" spans="1:3" ht="13.5" thickBot="1" x14ac:dyDescent="0.2">
      <c r="A83" s="6"/>
      <c r="B83" s="35"/>
      <c r="C83" s="35"/>
    </row>
    <row r="84" spans="1:3" ht="13.5" thickBot="1" x14ac:dyDescent="0.2">
      <c r="A84" s="21" t="s">
        <v>50</v>
      </c>
      <c r="B84" s="53"/>
      <c r="C84" s="53"/>
    </row>
    <row r="85" spans="1:3" ht="13.5" thickBot="1" x14ac:dyDescent="0.2">
      <c r="A85" s="13" t="s">
        <v>47</v>
      </c>
      <c r="B85" s="39" t="s">
        <v>132</v>
      </c>
      <c r="C85" s="39" t="s">
        <v>133</v>
      </c>
    </row>
    <row r="86" spans="1:3" ht="13.5" thickBot="1" x14ac:dyDescent="0.2">
      <c r="A86" s="14" t="s">
        <v>48</v>
      </c>
      <c r="B86" s="38">
        <f>B85/B74</f>
        <v>0.88584631775032352</v>
      </c>
      <c r="C86" s="38">
        <f>C85/C74</f>
        <v>0.88612703775516144</v>
      </c>
    </row>
    <row r="87" spans="1:3" ht="13.5" thickBot="1" x14ac:dyDescent="0.2">
      <c r="A87" s="22"/>
      <c r="B87" s="54"/>
      <c r="C87" s="54"/>
    </row>
    <row r="88" spans="1:3" ht="15.75" thickBot="1" x14ac:dyDescent="0.2">
      <c r="A88" s="19" t="s">
        <v>42</v>
      </c>
      <c r="B88" s="55"/>
      <c r="C88" s="55"/>
    </row>
    <row r="89" spans="1:3" ht="13.5" thickBot="1" x14ac:dyDescent="0.2">
      <c r="A89" s="14" t="s">
        <v>32</v>
      </c>
      <c r="B89" s="33" t="s">
        <v>91</v>
      </c>
      <c r="C89" s="33" t="s">
        <v>92</v>
      </c>
    </row>
    <row r="90" spans="1:3" ht="13.5" thickBot="1" x14ac:dyDescent="0.2">
      <c r="A90" s="6"/>
      <c r="B90" s="35"/>
      <c r="C90" s="35"/>
    </row>
    <row r="91" spans="1:3" ht="13.5" thickBot="1" x14ac:dyDescent="0.2">
      <c r="A91" s="21" t="s">
        <v>46</v>
      </c>
      <c r="B91" s="53"/>
      <c r="C91" s="53"/>
    </row>
    <row r="92" spans="1:3" ht="13.5" thickBot="1" x14ac:dyDescent="0.2">
      <c r="A92" s="13" t="s">
        <v>47</v>
      </c>
      <c r="B92" s="39" t="s">
        <v>95</v>
      </c>
      <c r="C92" s="65" t="s">
        <v>96</v>
      </c>
    </row>
    <row r="93" spans="1:3" ht="13.5" thickBot="1" x14ac:dyDescent="0.2">
      <c r="A93" s="13" t="s">
        <v>51</v>
      </c>
      <c r="B93" s="38">
        <f>B92/B89</f>
        <v>0.98159992635551874</v>
      </c>
      <c r="C93" s="38">
        <f>C92/C89</f>
        <v>0.98165070088728756</v>
      </c>
    </row>
    <row r="94" spans="1:3" ht="13.5" thickBot="1" x14ac:dyDescent="0.2">
      <c r="A94" s="6"/>
      <c r="B94" s="35"/>
      <c r="C94" s="35"/>
    </row>
    <row r="95" spans="1:3" ht="13.5" thickBot="1" x14ac:dyDescent="0.2">
      <c r="A95" s="21" t="s">
        <v>49</v>
      </c>
      <c r="B95" s="53"/>
      <c r="C95" s="53"/>
    </row>
    <row r="96" spans="1:3" ht="13.5" thickBot="1" x14ac:dyDescent="0.2">
      <c r="A96" s="13" t="s">
        <v>47</v>
      </c>
      <c r="B96" s="39" t="s">
        <v>140</v>
      </c>
      <c r="C96" s="65" t="s">
        <v>141</v>
      </c>
    </row>
    <row r="97" spans="1:3" ht="13.5" thickBot="1" x14ac:dyDescent="0.2">
      <c r="A97" s="13" t="s">
        <v>51</v>
      </c>
      <c r="B97" s="38">
        <f>B96/B89</f>
        <v>0.9133940900303783</v>
      </c>
      <c r="C97" s="38">
        <f>C96/C89</f>
        <v>0.91344253607481041</v>
      </c>
    </row>
    <row r="98" spans="1:3" ht="13.5" thickBot="1" x14ac:dyDescent="0.2">
      <c r="A98" s="6"/>
      <c r="B98" s="35"/>
      <c r="C98" s="35"/>
    </row>
    <row r="99" spans="1:3" ht="13.5" thickBot="1" x14ac:dyDescent="0.2">
      <c r="A99" s="21" t="s">
        <v>50</v>
      </c>
      <c r="B99" s="53"/>
      <c r="C99" s="53"/>
    </row>
    <row r="100" spans="1:3" ht="13.5" thickBot="1" x14ac:dyDescent="0.2">
      <c r="A100" s="13" t="s">
        <v>47</v>
      </c>
      <c r="B100" s="39" t="s">
        <v>130</v>
      </c>
      <c r="C100" s="39" t="s">
        <v>131</v>
      </c>
    </row>
    <row r="101" spans="1:3" ht="13.5" thickBot="1" x14ac:dyDescent="0.2">
      <c r="A101" s="13" t="s">
        <v>52</v>
      </c>
      <c r="B101" s="38">
        <f>B100/B89</f>
        <v>0.76137346957562368</v>
      </c>
      <c r="C101" s="38">
        <f>C100/C89</f>
        <v>0.76151799416325949</v>
      </c>
    </row>
    <row r="103" spans="1:3" ht="12" thickBot="1" x14ac:dyDescent="0.2"/>
    <row r="104" spans="1:3" ht="13.5" thickBot="1" x14ac:dyDescent="0.2">
      <c r="A104" s="1" t="s">
        <v>53</v>
      </c>
      <c r="B104" s="30" t="s">
        <v>73</v>
      </c>
      <c r="C104" s="30" t="s">
        <v>73</v>
      </c>
    </row>
    <row r="105" spans="1:3" ht="12.75" x14ac:dyDescent="0.15">
      <c r="A105" s="16" t="s">
        <v>54</v>
      </c>
      <c r="B105" s="51"/>
      <c r="C105" s="70"/>
    </row>
    <row r="106" spans="1:3" ht="24" x14ac:dyDescent="0.15">
      <c r="A106" s="23" t="s">
        <v>55</v>
      </c>
      <c r="B106" s="56"/>
      <c r="C106" s="71"/>
    </row>
    <row r="107" spans="1:3" ht="12" x14ac:dyDescent="0.15">
      <c r="A107" s="24" t="s">
        <v>56</v>
      </c>
      <c r="B107" s="56"/>
      <c r="C107" s="71"/>
    </row>
    <row r="108" spans="1:3" ht="15.75" thickBot="1" x14ac:dyDescent="0.2">
      <c r="A108" s="25" t="s">
        <v>57</v>
      </c>
      <c r="B108" s="57"/>
      <c r="C108" s="57"/>
    </row>
    <row r="109" spans="1:3" ht="12.75" thickBot="1" x14ac:dyDescent="0.2">
      <c r="A109" s="26" t="s">
        <v>58</v>
      </c>
      <c r="B109" s="58" t="s">
        <v>97</v>
      </c>
      <c r="C109" s="58" t="s">
        <v>98</v>
      </c>
    </row>
    <row r="110" spans="1:3" ht="13.5" thickBot="1" x14ac:dyDescent="0.2">
      <c r="A110" s="6"/>
      <c r="B110" s="35"/>
      <c r="C110" s="35"/>
    </row>
    <row r="111" spans="1:3" ht="13.5" thickBot="1" x14ac:dyDescent="0.2">
      <c r="A111" s="21" t="s">
        <v>59</v>
      </c>
      <c r="B111" s="59"/>
      <c r="C111" s="39"/>
    </row>
    <row r="112" spans="1:3" ht="13.5" thickBot="1" x14ac:dyDescent="0.2">
      <c r="A112" s="27" t="s">
        <v>60</v>
      </c>
      <c r="B112" s="60" t="s">
        <v>99</v>
      </c>
      <c r="C112" s="39" t="s">
        <v>100</v>
      </c>
    </row>
    <row r="113" spans="1:3" ht="13.5" thickBot="1" x14ac:dyDescent="0.2">
      <c r="A113" s="13" t="s">
        <v>61</v>
      </c>
      <c r="B113" s="61">
        <f>B112/B109</f>
        <v>3.4343227321699104E-4</v>
      </c>
      <c r="C113" s="72">
        <f>C112/C109</f>
        <v>3.4661661621059541E-4</v>
      </c>
    </row>
    <row r="114" spans="1:3" ht="15.75" thickBot="1" x14ac:dyDescent="0.2">
      <c r="A114" s="28"/>
      <c r="B114" s="62"/>
      <c r="C114" s="62"/>
    </row>
    <row r="115" spans="1:3" ht="13.5" thickBot="1" x14ac:dyDescent="0.2">
      <c r="A115" s="29" t="s">
        <v>62</v>
      </c>
      <c r="B115" s="59"/>
      <c r="C115" s="39"/>
    </row>
    <row r="116" spans="1:3" ht="13.5" thickBot="1" x14ac:dyDescent="0.2">
      <c r="A116" s="5" t="s">
        <v>63</v>
      </c>
      <c r="B116" s="39" t="s">
        <v>142</v>
      </c>
      <c r="C116" s="39" t="s">
        <v>143</v>
      </c>
    </row>
    <row r="117" spans="1:3" ht="13.5" thickBot="1" x14ac:dyDescent="0.2">
      <c r="A117" s="5" t="s">
        <v>64</v>
      </c>
      <c r="B117" s="61">
        <f>B116/B109</f>
        <v>3.5081791350122738E-5</v>
      </c>
      <c r="C117" s="61">
        <f>C116/C109</f>
        <v>3.7795960810197903E-5</v>
      </c>
    </row>
    <row r="118" spans="1:3" ht="13.5" thickBot="1" x14ac:dyDescent="0.2">
      <c r="A118" s="6"/>
      <c r="B118" s="63"/>
      <c r="C118" s="63"/>
    </row>
    <row r="119" spans="1:3" ht="13.5" thickBot="1" x14ac:dyDescent="0.2">
      <c r="A119" s="21" t="s">
        <v>65</v>
      </c>
      <c r="B119" s="59"/>
      <c r="C119" s="39"/>
    </row>
    <row r="120" spans="1:3" ht="13.5" thickBot="1" x14ac:dyDescent="0.2">
      <c r="A120" s="13" t="s">
        <v>66</v>
      </c>
      <c r="B120" s="39" t="s">
        <v>128</v>
      </c>
      <c r="C120" s="39" t="s">
        <v>129</v>
      </c>
    </row>
    <row r="121" spans="1:3" ht="13.5" thickBot="1" x14ac:dyDescent="0.2">
      <c r="A121" s="13" t="s">
        <v>64</v>
      </c>
      <c r="B121" s="61">
        <f>B120/B109</f>
        <v>2.5849740994827281E-5</v>
      </c>
      <c r="C121" s="61">
        <f>C120/C109</f>
        <v>2.8577433783320364E-5</v>
      </c>
    </row>
    <row r="122" spans="1:3" ht="12" thickBot="1" x14ac:dyDescent="0.2"/>
    <row r="123" spans="1:3" ht="12.75" x14ac:dyDescent="0.15">
      <c r="A123" s="16" t="s">
        <v>67</v>
      </c>
      <c r="B123" s="51"/>
      <c r="C123" s="70"/>
    </row>
    <row r="124" spans="1:3" ht="12" x14ac:dyDescent="0.15">
      <c r="A124" s="23" t="s">
        <v>68</v>
      </c>
      <c r="B124" s="56"/>
      <c r="C124" s="71"/>
    </row>
    <row r="125" spans="1:3" ht="15.75" thickBot="1" x14ac:dyDescent="0.2">
      <c r="A125" s="25" t="s">
        <v>69</v>
      </c>
      <c r="B125" s="57"/>
      <c r="C125" s="57"/>
    </row>
    <row r="126" spans="1:3" ht="13.5" thickBot="1" x14ac:dyDescent="0.2">
      <c r="A126" s="21" t="s">
        <v>70</v>
      </c>
      <c r="B126" s="59"/>
      <c r="C126" s="39"/>
    </row>
    <row r="127" spans="1:3" ht="13.5" thickBot="1" x14ac:dyDescent="0.2">
      <c r="A127" s="27" t="s">
        <v>71</v>
      </c>
      <c r="B127" s="60" t="s">
        <v>101</v>
      </c>
      <c r="C127" s="39" t="s">
        <v>102</v>
      </c>
    </row>
    <row r="128" spans="1:3" ht="12" thickBot="1" x14ac:dyDescent="0.2">
      <c r="C128" s="73"/>
    </row>
    <row r="129" spans="1:3" ht="13.5" thickBot="1" x14ac:dyDescent="0.2">
      <c r="A129" s="21" t="s">
        <v>72</v>
      </c>
      <c r="B129" s="59"/>
      <c r="C129" s="74"/>
    </row>
    <row r="130" spans="1:3" ht="13.5" thickBot="1" x14ac:dyDescent="0.2">
      <c r="A130" s="27" t="s">
        <v>71</v>
      </c>
      <c r="B130" s="60" t="s">
        <v>103</v>
      </c>
      <c r="C130" s="39" t="s">
        <v>103</v>
      </c>
    </row>
  </sheetData>
  <mergeCells count="12">
    <mergeCell ref="B71:B72"/>
    <mergeCell ref="C71:C72"/>
    <mergeCell ref="B105:B107"/>
    <mergeCell ref="C105:C107"/>
    <mergeCell ref="B123:B124"/>
    <mergeCell ref="C123:C124"/>
    <mergeCell ref="B7:B9"/>
    <mergeCell ref="C7:C9"/>
    <mergeCell ref="B46:B48"/>
    <mergeCell ref="C46:C48"/>
    <mergeCell ref="B56:B58"/>
    <mergeCell ref="C56:C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(RWS CIV)</dc:creator>
  <cp:lastModifiedBy>Driel, Jop van (RWS CIV)</cp:lastModifiedBy>
  <dcterms:created xsi:type="dcterms:W3CDTF">2024-11-14T13:56:14Z</dcterms:created>
  <dcterms:modified xsi:type="dcterms:W3CDTF">2024-11-14T13:58:47Z</dcterms:modified>
</cp:coreProperties>
</file>