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bookViews>
    <workbookView xWindow="0" yWindow="0" windowWidth="28800" windowHeight="14148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B100" i="1"/>
  <c r="C80" i="1"/>
  <c r="B80" i="1"/>
  <c r="C76" i="1"/>
  <c r="B76" i="1"/>
  <c r="C72" i="1"/>
  <c r="B72" i="1"/>
  <c r="C63" i="1"/>
  <c r="B63" i="1"/>
  <c r="C53" i="1"/>
  <c r="B53" i="1"/>
  <c r="C44" i="1"/>
  <c r="B44" i="1"/>
  <c r="C41" i="1"/>
  <c r="B41" i="1"/>
  <c r="C34" i="1"/>
  <c r="B34" i="1"/>
  <c r="C31" i="1"/>
  <c r="C32" i="1" s="1"/>
  <c r="B31" i="1"/>
  <c r="B32" i="1" s="1"/>
  <c r="C27" i="1"/>
  <c r="B27" i="1"/>
  <c r="C24" i="1"/>
  <c r="C25" i="1" s="1"/>
  <c r="B24" i="1"/>
  <c r="B25" i="1" s="1"/>
  <c r="C20" i="1"/>
  <c r="B20" i="1"/>
  <c r="C17" i="1"/>
  <c r="C18" i="1" s="1"/>
  <c r="B17" i="1"/>
  <c r="B18" i="1" s="1"/>
  <c r="C92" i="1" l="1"/>
  <c r="C96" i="1"/>
  <c r="B92" i="1"/>
  <c r="B96" i="1"/>
</calcChain>
</file>

<file path=xl/sharedStrings.xml><?xml version="1.0" encoding="utf-8"?>
<sst xmlns="http://schemas.openxmlformats.org/spreadsheetml/2006/main" count="164" uniqueCount="127">
  <si>
    <t>Datum van uitvoering</t>
  </si>
  <si>
    <t>Peildatum NWB</t>
  </si>
  <si>
    <t>Peildatum BAG Openbareruimtes</t>
  </si>
  <si>
    <t>Peildatum BGT</t>
  </si>
  <si>
    <t>Peildatum BRT (TOP10NL)</t>
  </si>
  <si>
    <t>Bevragingen Actualiteit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</si>
  <si>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</si>
  <si>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</si>
  <si>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</si>
  <si>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</si>
  <si>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Totaal aantal unieke straatnamen per woonplaats per gemeente in BAG met adressen</t>
  </si>
  <si>
    <t>Totaal aantal unieke straatnamen per woonplaats per gemeente in NWB</t>
  </si>
  <si>
    <t>Totaal aantal unieke straatnamen per woonplaats per gemeente in NWB, anders dan 'Fietspad'</t>
  </si>
  <si>
    <t>Flexibele match qua woonplaats (negeer prov.suffix) en gemeentenaam</t>
  </si>
  <si>
    <t>Aantal BAG straatnamen niet te matchen met NWB</t>
  </si>
  <si>
    <t>Percentueel t.o.v. de BAG unieke straatnamen</t>
  </si>
  <si>
    <t>Percentage BAG straatnamen dat in het NWB correct is opgenomen</t>
  </si>
  <si>
    <t>Aantal NWB straatnamen dat niet te matchen is met BAG</t>
  </si>
  <si>
    <t>Percentage NWB straatnamen dat in BAG terug te vinden is</t>
  </si>
  <si>
    <t>Herhaling met alleen BAG straten met adressen</t>
  </si>
  <si>
    <t>Herhaling exclusief STT_NAAM = "Fietspad"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</si>
  <si>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Uitsluitend Top10NL hartlijnen met niet verhardingstype in (onverhard, onbekend).</t>
    </r>
  </si>
  <si>
    <t>Totaal aantal geselecteerde hartlijnen in Top10NL per peildatum</t>
  </si>
  <si>
    <t>Totaal aantal wegvakken in NWB per peildatum</t>
  </si>
  <si>
    <t>Aantal Top10NL hartlijnen met NWB wegvak binnen 5 meter</t>
  </si>
  <si>
    <t>Percentueel t.o.v. het totaal aantal Top10NL hartlijnen</t>
  </si>
  <si>
    <t>Aantal Top10NL hartlijnen met NWB wegvak binnen 0,5 meter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</si>
  <si>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</si>
  <si>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</si>
  <si>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</si>
  <si>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</si>
  <si>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</si>
  <si>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</si>
  <si>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</si>
  <si>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</si>
  <si>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</si>
  <si>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BGT pand doorsnijdt</t>
  </si>
  <si>
    <t>Relatieve hoogte van panden wordt gebruikt om een deel van ongelijkvloerse overlap te filteren</t>
  </si>
  <si>
    <t>Wegvakken worden aan beide zijden 1m ingekort om overlap aan uiteindes te filteren</t>
  </si>
  <si>
    <t>Totaal aantal actuele panden in BGT &gt; 18m2:</t>
  </si>
  <si>
    <t>Aantal wegvakken dat één of meer BGT panden doorsnijdt:</t>
  </si>
  <si>
    <t>Percentage NWB wegvakken dat geen BGT pand doorsnijdt:</t>
  </si>
  <si>
    <t>Indicator 2.2: percentage NWB wegvakken dat binnen een BGT wegvlak ligt</t>
  </si>
  <si>
    <t>Verschillende marges voor percentage binnen worden gebruikt om kleine afwijkingen te filteren</t>
  </si>
  <si>
    <t>Totaal aantal geselecteerde BGT wegvlakken:</t>
  </si>
  <si>
    <t>2.2a: Aantal NWB wegvakken dat minimaal voor 10% binnen een BGT wegvlak ligt</t>
  </si>
  <si>
    <t>Aantal wegvakken dat binnen een BGT wegvlak ligt</t>
  </si>
  <si>
    <t>Percentueel van totaal aantal wegvakken:</t>
  </si>
  <si>
    <t>2.2b: Aantal NWB wegvakken dat minimaal voor 50% binnen een BGT wegvlak ligt</t>
  </si>
  <si>
    <t>2.2c: Aantal NWB wegvakken dat minimaal voor 90% binnen een BGT wegvlak ligt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</si>
  <si>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</si>
  <si>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</si>
  <si>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</si>
  <si>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</si>
  <si>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</si>
  <si>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</si>
  <si>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3.1a: Totaal aantal foute juncties</t>
  </si>
  <si>
    <t>Totaal aantal foute juncties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</si>
  <si>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</si>
  <si>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</si>
  <si>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</si>
  <si>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Percentueel van totaal aantal juncties</t>
  </si>
  <si>
    <t>3.1c: Aantal juncties met meer dan 1 wegvak waar een weggebruiker niet weg kan</t>
  </si>
  <si>
    <t>Aantal juncties waar een weggebruiker niet weg kan</t>
  </si>
  <si>
    <t>Indicator 3.2: Aantal netwerk eilanden in het NWB</t>
  </si>
  <si>
    <t>Dit zijn de componenten die niet in verbinding staan met de rest van het netwerk</t>
  </si>
  <si>
    <t>(Een klein aantal hiervan zijn geen fouten)</t>
  </si>
  <si>
    <t>3.2a: Eilanden die volledig los liggen</t>
  </si>
  <si>
    <t>Totaal aantal eilanden</t>
  </si>
  <si>
    <t>3.2b: Eilanden die door rijrichting niet bereikbaar of niet verlaatbaar zijn</t>
  </si>
  <si>
    <t>Resultaat</t>
  </si>
  <si>
    <t>23-10-2023</t>
  </si>
  <si>
    <t>29-11-2023</t>
  </si>
  <si>
    <t>13-10-2023</t>
  </si>
  <si>
    <t>06-11-2023</t>
  </si>
  <si>
    <t>19-10-2023</t>
  </si>
  <si>
    <t>13-11-2023</t>
  </si>
  <si>
    <t>10-10-2023</t>
  </si>
  <si>
    <t>800</t>
  </si>
  <si>
    <t>828</t>
  </si>
  <si>
    <t>37250</t>
  </si>
  <si>
    <t>37226</t>
  </si>
  <si>
    <t>3000</t>
  </si>
  <si>
    <t>3110</t>
  </si>
  <si>
    <t>9789</t>
  </si>
  <si>
    <t>9785</t>
  </si>
  <si>
    <t>1637204</t>
  </si>
  <si>
    <t>1509701</t>
  </si>
  <si>
    <t>1519782</t>
  </si>
  <si>
    <t>1598447</t>
  </si>
  <si>
    <t>1599008</t>
  </si>
  <si>
    <t>1440983</t>
  </si>
  <si>
    <t>1441812</t>
  </si>
  <si>
    <t>698860</t>
  </si>
  <si>
    <t>699009</t>
  </si>
  <si>
    <t>7976390</t>
  </si>
  <si>
    <t>7980587</t>
  </si>
  <si>
    <t>8973</t>
  </si>
  <si>
    <t>8740</t>
  </si>
  <si>
    <t>7705282</t>
  </si>
  <si>
    <t>7721612</t>
  </si>
  <si>
    <t>1478281</t>
  </si>
  <si>
    <t>1488753</t>
  </si>
  <si>
    <t>1048161</t>
  </si>
  <si>
    <t>1055114</t>
  </si>
  <si>
    <t>307</t>
  </si>
  <si>
    <t>305</t>
  </si>
  <si>
    <t>227</t>
  </si>
  <si>
    <t>225</t>
  </si>
  <si>
    <t>445</t>
  </si>
  <si>
    <t>442</t>
  </si>
  <si>
    <t>20</t>
  </si>
  <si>
    <t>1320430</t>
  </si>
  <si>
    <t>1333135</t>
  </si>
  <si>
    <t>270098</t>
  </si>
  <si>
    <t>270256</t>
  </si>
  <si>
    <t>242639</t>
  </si>
  <si>
    <t>242735</t>
  </si>
  <si>
    <t>279089</t>
  </si>
  <si>
    <t>279133</t>
  </si>
  <si>
    <t>276887</t>
  </si>
  <si>
    <t>276931</t>
  </si>
  <si>
    <t>11991</t>
  </si>
  <si>
    <t>11987</t>
  </si>
  <si>
    <t>1427310</t>
  </si>
  <si>
    <t>1438636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</si>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</sst>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0.000%"/>
  </numFmts>
  <fonts count="15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i/>
      <sz val="9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0" fillId="0" borderId="0" xfId="0" applyBorder="1"/>
    <xf numFmtId="0" fontId="10" fillId="3" borderId="2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12" fillId="4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164" fontId="5" fillId="0" borderId="14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3" fontId="3" fillId="0" borderId="14" xfId="0" applyNumberFormat="1" applyFont="1" applyFill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6" xfId="1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13" fillId="3" borderId="13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0" fontId="14" fillId="4" borderId="4" xfId="0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165" fontId="3" fillId="0" borderId="14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0" fontId="5" fillId="0" borderId="14" xfId="0" applyNumberFormat="1" applyFont="1" applyFill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right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5" fontId="3" fillId="0" borderId="14" xfId="2" applyNumberFormat="1" applyFont="1" applyBorder="1" applyAlignment="1">
      <alignment horizontal="right" vertical="center"/>
    </xf>
    <xf numFmtId="0" fontId="0" fillId="0" borderId="4" xfId="0" applyBorder="1"/>
    <xf numFmtId="3" fontId="3" fillId="0" borderId="3" xfId="0" applyNumberFormat="1" applyFont="1" applyBorder="1" applyAlignment="1">
      <alignment horizontal="right"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Rijkswaterstaat">
  <a:themeElements>
    <a:clrScheme name="Rijkswaterstaat">
      <a:dk1>
        <a:sysClr val="windowText" lastClr="000000"/>
      </a:dk1>
      <a:lt1>
        <a:sysClr val="window" lastClr="FFFFFF"/>
      </a:lt1>
      <a:dk2>
        <a:srgbClr val="007BC7"/>
      </a:dk2>
      <a:lt2>
        <a:srgbClr val="F9E11E"/>
      </a:lt2>
      <a:accent1>
        <a:srgbClr val="F9E11E"/>
      </a:accent1>
      <a:accent2>
        <a:srgbClr val="007BC7"/>
      </a:accent2>
      <a:accent3>
        <a:srgbClr val="D52B1E"/>
      </a:accent3>
      <a:accent4>
        <a:srgbClr val="8FCAE7"/>
      </a:accent4>
      <a:accent5>
        <a:srgbClr val="39870C"/>
      </a:accent5>
      <a:accent6>
        <a:srgbClr val="FFB612"/>
      </a:accent6>
      <a:hlink>
        <a:srgbClr val="007BC7"/>
      </a:hlink>
      <a:folHlink>
        <a:srgbClr val="A90061"/>
      </a:folHlink>
    </a:clrScheme>
    <a:fontScheme name="Rijkswaterstaa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Rijkshuisstijl Geel">
      <a:srgbClr val="F9E11E"/>
    </a:custClr>
    <a:custClr name="Rijkshuisstijl Donkergeel">
      <a:srgbClr val="FFB612"/>
    </a:custClr>
    <a:custClr name="Rijkshuisstijl Oranje">
      <a:srgbClr val="E17000"/>
    </a:custClr>
    <a:custClr name="Rijkshuisstijl Rood">
      <a:srgbClr val="D52B1E"/>
    </a:custClr>
    <a:custClr name="Rijkshuisstijl Robijnrood">
      <a:srgbClr val="CA005D"/>
    </a:custClr>
    <a:custClr name="Rijkshuisstijl Roze">
      <a:srgbClr val="F092CD"/>
    </a:custClr>
    <a:custClr name="Rijkshuisstijl Violet">
      <a:srgbClr val="A90061"/>
    </a:custClr>
    <a:custClr name="Rijkshuisstijl Paars">
      <a:srgbClr val="42145F"/>
    </a:custClr>
    <a:custClr name="Rijkshuisstijl Lichtblauw">
      <a:srgbClr val="8FCAE7"/>
    </a:custClr>
    <a:custClr name="Rijkshuisstijl Hemelblauw">
      <a:srgbClr val="007BC7"/>
    </a:custClr>
    <a:custClr name="Rijkshuisstijl Mintgroen">
      <a:srgbClr val="76D2B6"/>
    </a:custClr>
    <a:custClr name="Rijkshuisstijl Groen">
      <a:srgbClr val="39870C"/>
    </a:custClr>
    <a:custClr name="Rijkshuisstijl Mosgroen">
      <a:srgbClr val="777C00"/>
    </a:custClr>
    <a:custClr name="Rijkshuisstijl Donkergroen">
      <a:srgbClr val="275937"/>
    </a:custClr>
    <a:custClr name="Rijkshuisstijl Donkerbruin">
      <a:srgbClr val="673327"/>
    </a:custClr>
    <a:custClr name="Rijkshuisstijl Bruin">
      <a:srgbClr val="94710A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workbookViewId="0">
      <selection activeCell="D14" sqref="D14"/>
    </sheetView>
  </sheetViews>
  <sheetFormatPr defaultRowHeight="11.4" x14ac:dyDescent="0.2"/>
  <cols>
    <col min="1" max="1" width="77.296875" customWidth="1"/>
    <col min="2" max="2" width="10.19921875" bestFit="1" customWidth="1"/>
    <col min="3" max="3" width="10.796875" customWidth="1"/>
  </cols>
  <sheetData>
    <row r="1" spans="1:3" x14ac:dyDescent="0.2">
      <c r="A1" t="s">
        <v>0</v>
      </c>
      <c r="B1" t="s">
        <v>71</v>
      </c>
      <c r="C1" t="s">
        <v>72</v>
      </c>
    </row>
    <row r="2" spans="1:3" x14ac:dyDescent="0.2">
      <c r="A2" t="s">
        <v>1</v>
      </c>
      <c r="B2" t="s">
        <v>73</v>
      </c>
      <c r="C2" t="s">
        <v>74</v>
      </c>
    </row>
    <row r="3" spans="1:3" x14ac:dyDescent="0.2">
      <c r="A3" t="s">
        <v>2</v>
      </c>
      <c r="B3" t="s">
        <v>75</v>
      </c>
      <c r="C3" t="s">
        <v>76</v>
      </c>
    </row>
    <row r="4" spans="1:3" x14ac:dyDescent="0.2">
      <c r="A4" t="s">
        <v>3</v>
      </c>
      <c r="B4" t="s">
        <v>77</v>
      </c>
      <c r="C4" t="s">
        <v>74</v>
      </c>
    </row>
    <row r="5" spans="1:3" ht="12" thickBot="1" x14ac:dyDescent="0.25">
      <c r="A5" t="s">
        <v>4</v>
      </c>
      <c r="B5" t="s">
        <v>73</v>
      </c>
      <c r="C5" t="s">
        <v>74</v>
      </c>
    </row>
    <row r="6" spans="1:3" ht="13.8" thickBot="1" x14ac:dyDescent="0.25">
      <c r="A6" s="1" t="s">
        <v>5</v>
      </c>
      <c r="B6" s="29" t="s">
        <v>70</v>
      </c>
      <c r="C6" s="29" t="s">
        <v>70</v>
      </c>
    </row>
    <row r="7" spans="1:3" ht="13.8" x14ac:dyDescent="0.2">
      <c r="A7" s="2" t="s">
        <v>6</v>
      </c>
      <c r="B7" s="30"/>
      <c r="C7" s="30"/>
    </row>
    <row r="8" spans="1:3" ht="13.8" x14ac:dyDescent="0.2">
      <c r="A8" s="3" t="s">
        <v>7</v>
      </c>
      <c r="B8" s="31"/>
      <c r="C8" s="31"/>
    </row>
    <row r="9" spans="1:3" ht="12" x14ac:dyDescent="0.2">
      <c r="A9" s="4" t="s">
        <v>8</v>
      </c>
      <c r="B9" s="31"/>
      <c r="C9" s="31"/>
    </row>
    <row r="10" spans="1:3" ht="14.4" thickBot="1" x14ac:dyDescent="0.25">
      <c r="A10" s="5" t="s">
        <v>9</v>
      </c>
      <c r="B10" s="32" t="s">
        <v>114</v>
      </c>
      <c r="C10" s="32" t="s">
        <v>115</v>
      </c>
    </row>
    <row r="11" spans="1:3" ht="14.4" thickBot="1" x14ac:dyDescent="0.25">
      <c r="A11" s="5" t="s">
        <v>10</v>
      </c>
      <c r="B11" s="33" t="s">
        <v>116</v>
      </c>
      <c r="C11" s="33" t="s">
        <v>117</v>
      </c>
    </row>
    <row r="12" spans="1:3" ht="14.4" thickBot="1" x14ac:dyDescent="0.25">
      <c r="A12" s="5" t="s">
        <v>11</v>
      </c>
      <c r="B12" s="34" t="s">
        <v>118</v>
      </c>
      <c r="C12" s="34" t="s">
        <v>119</v>
      </c>
    </row>
    <row r="13" spans="1:3" ht="14.4" thickBot="1" x14ac:dyDescent="0.25">
      <c r="A13" s="5" t="s">
        <v>12</v>
      </c>
      <c r="B13" s="34" t="s">
        <v>120</v>
      </c>
      <c r="C13" s="34" t="s">
        <v>121</v>
      </c>
    </row>
    <row r="14" spans="1:3" ht="14.4" thickBot="1" x14ac:dyDescent="0.25">
      <c r="A14" s="6"/>
      <c r="B14" s="35"/>
      <c r="C14" s="35"/>
    </row>
    <row r="15" spans="1:3" ht="14.4" thickBot="1" x14ac:dyDescent="0.25">
      <c r="A15" s="7" t="s">
        <v>13</v>
      </c>
      <c r="B15" s="36"/>
      <c r="C15" s="36"/>
    </row>
    <row r="16" spans="1:3" ht="14.4" thickBot="1" x14ac:dyDescent="0.25">
      <c r="A16" s="5" t="s">
        <v>14</v>
      </c>
      <c r="B16" s="32" t="s">
        <v>82</v>
      </c>
      <c r="C16" s="32" t="s">
        <v>83</v>
      </c>
    </row>
    <row r="17" spans="1:3" ht="14.4" thickBot="1" x14ac:dyDescent="0.25">
      <c r="A17" s="5" t="s">
        <v>15</v>
      </c>
      <c r="B17" s="37">
        <f>B16/B10</f>
        <v>1.1107079652570549E-2</v>
      </c>
      <c r="C17" s="37">
        <f>C16/C10</f>
        <v>1.1507607601681369E-2</v>
      </c>
    </row>
    <row r="18" spans="1:3" ht="14.4" thickBot="1" x14ac:dyDescent="0.25">
      <c r="A18" s="5" t="s">
        <v>16</v>
      </c>
      <c r="B18" s="38">
        <f>1-B17</f>
        <v>0.98889292034742948</v>
      </c>
      <c r="C18" s="38">
        <f>1-C17</f>
        <v>0.98849239239831865</v>
      </c>
    </row>
    <row r="19" spans="1:3" ht="14.4" thickBot="1" x14ac:dyDescent="0.25">
      <c r="A19" s="5" t="s">
        <v>17</v>
      </c>
      <c r="B19" s="39" t="s">
        <v>122</v>
      </c>
      <c r="C19" s="39" t="s">
        <v>123</v>
      </c>
    </row>
    <row r="20" spans="1:3" ht="14.4" thickBot="1" x14ac:dyDescent="0.25">
      <c r="A20" s="5" t="s">
        <v>18</v>
      </c>
      <c r="B20" s="38">
        <f>1-B19/B12</f>
        <v>0.95703521099004263</v>
      </c>
      <c r="C20" s="38">
        <f>1-C19/C12</f>
        <v>0.95705631365693056</v>
      </c>
    </row>
    <row r="21" spans="1:3" ht="14.4" thickBot="1" x14ac:dyDescent="0.25">
      <c r="A21" s="6"/>
      <c r="B21" s="35"/>
      <c r="C21" s="35"/>
    </row>
    <row r="22" spans="1:3" ht="14.4" thickBot="1" x14ac:dyDescent="0.25">
      <c r="A22" s="7" t="s">
        <v>19</v>
      </c>
      <c r="B22" s="36"/>
      <c r="C22" s="36"/>
    </row>
    <row r="23" spans="1:3" ht="14.4" thickBot="1" x14ac:dyDescent="0.25">
      <c r="A23" s="5" t="s">
        <v>14</v>
      </c>
      <c r="B23" s="32" t="s">
        <v>78</v>
      </c>
      <c r="C23" s="32" t="s">
        <v>79</v>
      </c>
    </row>
    <row r="24" spans="1:3" ht="14.4" thickBot="1" x14ac:dyDescent="0.25">
      <c r="A24" s="5" t="s">
        <v>15</v>
      </c>
      <c r="B24" s="37">
        <f>B23/B11</f>
        <v>3.2970791999637323E-3</v>
      </c>
      <c r="C24" s="37">
        <f>C23/C11</f>
        <v>3.411127361113972E-3</v>
      </c>
    </row>
    <row r="25" spans="1:3" ht="14.4" thickBot="1" x14ac:dyDescent="0.25">
      <c r="A25" s="5" t="s">
        <v>16</v>
      </c>
      <c r="B25" s="38">
        <f>1-B24</f>
        <v>0.99670292080003631</v>
      </c>
      <c r="C25" s="38">
        <f>1-C24</f>
        <v>0.99658887263888607</v>
      </c>
    </row>
    <row r="26" spans="1:3" ht="14.4" thickBot="1" x14ac:dyDescent="0.25">
      <c r="A26" s="5" t="s">
        <v>17</v>
      </c>
      <c r="B26" s="39" t="s">
        <v>80</v>
      </c>
      <c r="C26" s="39" t="s">
        <v>81</v>
      </c>
    </row>
    <row r="27" spans="1:3" ht="14.4" thickBot="1" x14ac:dyDescent="0.25">
      <c r="A27" s="5" t="s">
        <v>18</v>
      </c>
      <c r="B27" s="38">
        <f>1-B26/B12</f>
        <v>0.86653003163865294</v>
      </c>
      <c r="C27" s="38">
        <f>1-C26/C12</f>
        <v>0.86663705115482581</v>
      </c>
    </row>
    <row r="28" spans="1:3" ht="14.4" thickBot="1" x14ac:dyDescent="0.25">
      <c r="A28" s="8"/>
      <c r="B28" s="40"/>
      <c r="C28" s="40"/>
    </row>
    <row r="29" spans="1:3" ht="14.4" thickBot="1" x14ac:dyDescent="0.25">
      <c r="A29" s="7" t="s">
        <v>20</v>
      </c>
      <c r="B29" s="36"/>
      <c r="C29" s="36"/>
    </row>
    <row r="30" spans="1:3" ht="14.4" thickBot="1" x14ac:dyDescent="0.25">
      <c r="A30" s="5" t="s">
        <v>14</v>
      </c>
      <c r="B30" s="32" t="s">
        <v>82</v>
      </c>
      <c r="C30" s="32" t="s">
        <v>83</v>
      </c>
    </row>
    <row r="31" spans="1:3" ht="14.4" thickBot="1" x14ac:dyDescent="0.25">
      <c r="A31" s="5" t="s">
        <v>15</v>
      </c>
      <c r="B31" s="37">
        <f>B30/B10</f>
        <v>1.1107079652570549E-2</v>
      </c>
      <c r="C31" s="37">
        <f>C30/C10</f>
        <v>1.1507607601681369E-2</v>
      </c>
    </row>
    <row r="32" spans="1:3" ht="14.4" thickBot="1" x14ac:dyDescent="0.25">
      <c r="A32" s="5" t="s">
        <v>16</v>
      </c>
      <c r="B32" s="38">
        <f>1-B31</f>
        <v>0.98889292034742948</v>
      </c>
      <c r="C32" s="38">
        <f>1-C31</f>
        <v>0.98849239239831865</v>
      </c>
    </row>
    <row r="33" spans="1:3" ht="14.4" thickBot="1" x14ac:dyDescent="0.25">
      <c r="A33" s="5" t="s">
        <v>17</v>
      </c>
      <c r="B33" s="39" t="s">
        <v>84</v>
      </c>
      <c r="C33" s="39" t="s">
        <v>85</v>
      </c>
    </row>
    <row r="34" spans="1:3" ht="14.4" thickBot="1" x14ac:dyDescent="0.25">
      <c r="A34" s="5" t="s">
        <v>18</v>
      </c>
      <c r="B34" s="38">
        <f>1-B33/B13</f>
        <v>0.96464622752241891</v>
      </c>
      <c r="C34" s="38">
        <f>1-C33/C13</f>
        <v>0.96466628871451732</v>
      </c>
    </row>
    <row r="35" spans="1:3" ht="14.4" thickBot="1" x14ac:dyDescent="0.25">
      <c r="A35" s="8"/>
      <c r="B35" s="40"/>
      <c r="C35" s="40"/>
    </row>
    <row r="36" spans="1:3" ht="27.6" x14ac:dyDescent="0.2">
      <c r="A36" s="2" t="s">
        <v>21</v>
      </c>
      <c r="B36" s="41"/>
      <c r="C36" s="41"/>
    </row>
    <row r="37" spans="1:3" ht="14.4" thickBot="1" x14ac:dyDescent="0.25">
      <c r="A37" s="5" t="s">
        <v>22</v>
      </c>
      <c r="B37" s="34" t="s">
        <v>86</v>
      </c>
      <c r="C37" s="65" t="s">
        <v>86</v>
      </c>
    </row>
    <row r="38" spans="1:3" ht="14.4" thickBot="1" x14ac:dyDescent="0.25">
      <c r="A38" s="5" t="s">
        <v>23</v>
      </c>
      <c r="B38" s="34" t="s">
        <v>87</v>
      </c>
      <c r="C38" s="34" t="s">
        <v>88</v>
      </c>
    </row>
    <row r="39" spans="1:3" ht="14.4" thickBot="1" x14ac:dyDescent="0.25">
      <c r="A39" s="6"/>
      <c r="B39" s="35"/>
      <c r="C39" s="35"/>
    </row>
    <row r="40" spans="1:3" ht="14.4" thickBot="1" x14ac:dyDescent="0.25">
      <c r="A40" s="5" t="s">
        <v>24</v>
      </c>
      <c r="B40" s="42" t="s">
        <v>89</v>
      </c>
      <c r="C40" s="66" t="s">
        <v>90</v>
      </c>
    </row>
    <row r="41" spans="1:3" ht="14.4" thickBot="1" x14ac:dyDescent="0.25">
      <c r="A41" s="5" t="s">
        <v>25</v>
      </c>
      <c r="B41" s="38">
        <f>B40/B37</f>
        <v>0.97632732390099219</v>
      </c>
      <c r="C41" s="38">
        <f>C40/C37</f>
        <v>0.97666998126073479</v>
      </c>
    </row>
    <row r="42" spans="1:3" ht="14.4" thickBot="1" x14ac:dyDescent="0.25">
      <c r="A42" s="9"/>
      <c r="B42" s="43"/>
      <c r="C42" s="43"/>
    </row>
    <row r="43" spans="1:3" ht="14.4" thickBot="1" x14ac:dyDescent="0.25">
      <c r="A43" s="10" t="s">
        <v>26</v>
      </c>
      <c r="B43" s="44" t="s">
        <v>91</v>
      </c>
      <c r="C43" s="67" t="s">
        <v>92</v>
      </c>
    </row>
    <row r="44" spans="1:3" ht="14.4" thickBot="1" x14ac:dyDescent="0.25">
      <c r="A44" s="10" t="s">
        <v>27</v>
      </c>
      <c r="B44" s="45">
        <f>B43/B37</f>
        <v>0.88014871695891284</v>
      </c>
      <c r="C44" s="45">
        <f>C43/C37</f>
        <v>0.8806550680306181</v>
      </c>
    </row>
    <row r="45" spans="1:3" ht="14.4" thickBot="1" x14ac:dyDescent="0.25">
      <c r="A45" s="11"/>
      <c r="B45" s="46"/>
      <c r="C45" s="46"/>
    </row>
    <row r="46" spans="1:3" ht="13.8" x14ac:dyDescent="0.2">
      <c r="A46" s="2" t="s">
        <v>28</v>
      </c>
      <c r="B46" s="30"/>
      <c r="C46" s="30"/>
    </row>
    <row r="47" spans="1:3" ht="13.8" x14ac:dyDescent="0.2">
      <c r="A47" s="3" t="s">
        <v>29</v>
      </c>
      <c r="B47" s="31"/>
      <c r="C47" s="31"/>
    </row>
    <row r="48" spans="1:3" ht="24.6" thickBot="1" x14ac:dyDescent="0.25">
      <c r="A48" s="12" t="s">
        <v>30</v>
      </c>
      <c r="B48" s="47"/>
      <c r="C48" s="47"/>
    </row>
    <row r="49" spans="1:3" ht="14.4" thickBot="1" x14ac:dyDescent="0.25">
      <c r="A49" s="13" t="s">
        <v>31</v>
      </c>
      <c r="B49" s="34" t="s">
        <v>93</v>
      </c>
      <c r="C49" s="34" t="s">
        <v>94</v>
      </c>
    </row>
    <row r="50" spans="1:3" ht="14.4" thickBot="1" x14ac:dyDescent="0.25">
      <c r="A50" s="14" t="s">
        <v>32</v>
      </c>
      <c r="B50" s="34" t="s">
        <v>87</v>
      </c>
      <c r="C50" s="34" t="s">
        <v>88</v>
      </c>
    </row>
    <row r="51" spans="1:3" ht="14.4" thickBot="1" x14ac:dyDescent="0.25">
      <c r="A51" s="6"/>
      <c r="B51" s="35"/>
      <c r="C51" s="35"/>
    </row>
    <row r="52" spans="1:3" ht="14.4" thickBot="1" x14ac:dyDescent="0.25">
      <c r="A52" s="5" t="s">
        <v>33</v>
      </c>
      <c r="B52" s="42">
        <v>26041</v>
      </c>
      <c r="C52" s="42">
        <v>24531</v>
      </c>
    </row>
    <row r="53" spans="1:3" ht="14.4" thickBot="1" x14ac:dyDescent="0.25">
      <c r="A53" s="5" t="s">
        <v>34</v>
      </c>
      <c r="B53" s="38">
        <f>1-B52/B49</f>
        <v>0.96273788741665001</v>
      </c>
      <c r="C53" s="38">
        <f>1-C52/C49</f>
        <v>0.96490603125281649</v>
      </c>
    </row>
    <row r="54" spans="1:3" ht="14.4" thickBot="1" x14ac:dyDescent="0.25">
      <c r="A54" s="15"/>
      <c r="B54" s="48"/>
      <c r="C54" s="48"/>
    </row>
    <row r="55" spans="1:3" ht="13.8" thickBot="1" x14ac:dyDescent="0.25">
      <c r="A55" s="1" t="s">
        <v>35</v>
      </c>
      <c r="B55" s="29" t="s">
        <v>70</v>
      </c>
      <c r="C55" s="29" t="s">
        <v>70</v>
      </c>
    </row>
    <row r="56" spans="1:3" ht="13.2" x14ac:dyDescent="0.2">
      <c r="A56" s="16" t="s">
        <v>36</v>
      </c>
      <c r="B56" s="49"/>
      <c r="C56" s="68"/>
    </row>
    <row r="57" spans="1:3" x14ac:dyDescent="0.2">
      <c r="A57" s="17" t="s">
        <v>37</v>
      </c>
      <c r="B57" s="50"/>
      <c r="C57" s="69"/>
    </row>
    <row r="58" spans="1:3" ht="12" thickBot="1" x14ac:dyDescent="0.25">
      <c r="A58" s="18" t="s">
        <v>38</v>
      </c>
      <c r="B58" s="51"/>
      <c r="C58" s="70"/>
    </row>
    <row r="59" spans="1:3" ht="14.4" thickBot="1" x14ac:dyDescent="0.25">
      <c r="A59" s="5" t="s">
        <v>39</v>
      </c>
      <c r="B59" s="34" t="s">
        <v>95</v>
      </c>
      <c r="C59" s="34" t="s">
        <v>96</v>
      </c>
    </row>
    <row r="60" spans="1:3" ht="14.4" thickBot="1" x14ac:dyDescent="0.25">
      <c r="A60" s="5" t="s">
        <v>32</v>
      </c>
      <c r="B60" s="34" t="s">
        <v>87</v>
      </c>
      <c r="C60" s="34" t="s">
        <v>88</v>
      </c>
    </row>
    <row r="61" spans="1:3" ht="14.4" thickBot="1" x14ac:dyDescent="0.25">
      <c r="A61" s="6"/>
      <c r="B61" s="35"/>
      <c r="C61" s="35"/>
    </row>
    <row r="62" spans="1:3" ht="14.4" thickBot="1" x14ac:dyDescent="0.25">
      <c r="A62" s="13" t="s">
        <v>40</v>
      </c>
      <c r="B62" s="42" t="s">
        <v>97</v>
      </c>
      <c r="C62" s="42" t="s">
        <v>98</v>
      </c>
    </row>
    <row r="63" spans="1:3" ht="14.4" thickBot="1" x14ac:dyDescent="0.25">
      <c r="A63" s="13" t="s">
        <v>41</v>
      </c>
      <c r="B63" s="38">
        <f>100%-B62/B60</f>
        <v>0.9940564389902371</v>
      </c>
      <c r="C63" s="38">
        <f>100%-C62/C60</f>
        <v>0.99424917521065526</v>
      </c>
    </row>
    <row r="64" spans="1:3" ht="14.4" thickBot="1" x14ac:dyDescent="0.25">
      <c r="A64" s="6"/>
      <c r="B64" s="35"/>
      <c r="C64" s="35"/>
    </row>
    <row r="65" spans="1:3" ht="13.2" x14ac:dyDescent="0.2">
      <c r="A65" s="16" t="s">
        <v>42</v>
      </c>
      <c r="B65" s="52"/>
      <c r="C65" s="52"/>
    </row>
    <row r="66" spans="1:3" ht="12" thickBot="1" x14ac:dyDescent="0.25">
      <c r="A66" s="19" t="s">
        <v>43</v>
      </c>
      <c r="B66" s="53"/>
      <c r="C66" s="53"/>
    </row>
    <row r="67" spans="1:3" ht="14.4" thickBot="1" x14ac:dyDescent="0.25">
      <c r="A67" s="13" t="s">
        <v>44</v>
      </c>
      <c r="B67" s="34" t="s">
        <v>99</v>
      </c>
      <c r="C67" s="34" t="s">
        <v>100</v>
      </c>
    </row>
    <row r="68" spans="1:3" ht="14.4" thickBot="1" x14ac:dyDescent="0.25">
      <c r="A68" s="14" t="s">
        <v>32</v>
      </c>
      <c r="B68" s="34" t="s">
        <v>87</v>
      </c>
      <c r="C68" s="34" t="s">
        <v>88</v>
      </c>
    </row>
    <row r="69" spans="1:3" ht="14.4" thickBot="1" x14ac:dyDescent="0.25">
      <c r="A69" s="6"/>
      <c r="B69" s="35"/>
      <c r="C69" s="35"/>
    </row>
    <row r="70" spans="1:3" ht="14.4" thickBot="1" x14ac:dyDescent="0.25">
      <c r="A70" s="20" t="s">
        <v>45</v>
      </c>
      <c r="B70" s="54"/>
      <c r="C70" s="54"/>
    </row>
    <row r="71" spans="1:3" ht="14.4" thickBot="1" x14ac:dyDescent="0.25">
      <c r="A71" s="13" t="s">
        <v>46</v>
      </c>
      <c r="B71" s="42" t="s">
        <v>101</v>
      </c>
      <c r="C71" s="66" t="s">
        <v>102</v>
      </c>
    </row>
    <row r="72" spans="1:3" ht="14.4" thickBot="1" x14ac:dyDescent="0.25">
      <c r="A72" s="14" t="s">
        <v>47</v>
      </c>
      <c r="B72" s="38">
        <f>B71/B68</f>
        <v>0.97918793191499509</v>
      </c>
      <c r="C72" s="38">
        <f>C71/C68</f>
        <v>0.97958325601961338</v>
      </c>
    </row>
    <row r="73" spans="1:3" ht="14.4" thickBot="1" x14ac:dyDescent="0.25">
      <c r="A73" s="6"/>
      <c r="B73" s="35"/>
      <c r="C73" s="35"/>
    </row>
    <row r="74" spans="1:3" ht="14.4" thickBot="1" x14ac:dyDescent="0.25">
      <c r="A74" s="20" t="s">
        <v>48</v>
      </c>
      <c r="B74" s="54"/>
      <c r="C74" s="54"/>
    </row>
    <row r="75" spans="1:3" ht="14.4" thickBot="1" x14ac:dyDescent="0.25">
      <c r="A75" s="13" t="s">
        <v>46</v>
      </c>
      <c r="B75" s="42" t="s">
        <v>124</v>
      </c>
      <c r="C75" s="66" t="s">
        <v>125</v>
      </c>
    </row>
    <row r="76" spans="1:3" ht="14.4" thickBot="1" x14ac:dyDescent="0.25">
      <c r="A76" s="14" t="s">
        <v>47</v>
      </c>
      <c r="B76" s="38">
        <f>B75/B68</f>
        <v>0.94542561739046338</v>
      </c>
      <c r="C76" s="38">
        <f>C75/C68</f>
        <v>0.94660681597755469</v>
      </c>
    </row>
    <row r="77" spans="1:3" ht="14.4" thickBot="1" x14ac:dyDescent="0.25">
      <c r="A77" s="6"/>
      <c r="B77" s="35"/>
      <c r="C77" s="35"/>
    </row>
    <row r="78" spans="1:3" ht="14.4" thickBot="1" x14ac:dyDescent="0.25">
      <c r="A78" s="20" t="s">
        <v>49</v>
      </c>
      <c r="B78" s="54"/>
      <c r="C78" s="54"/>
    </row>
    <row r="79" spans="1:3" ht="14.4" thickBot="1" x14ac:dyDescent="0.25">
      <c r="A79" s="13" t="s">
        <v>46</v>
      </c>
      <c r="B79" s="42" t="s">
        <v>112</v>
      </c>
      <c r="C79" s="42" t="s">
        <v>113</v>
      </c>
    </row>
    <row r="80" spans="1:3" ht="14.4" thickBot="1" x14ac:dyDescent="0.25">
      <c r="A80" s="14" t="s">
        <v>47</v>
      </c>
      <c r="B80" s="38">
        <f>B79/B68</f>
        <v>0.87463014199500433</v>
      </c>
      <c r="C80" s="38">
        <f>C79/C68</f>
        <v>0.87718830727038488</v>
      </c>
    </row>
    <row r="81" spans="1:3" x14ac:dyDescent="0.2">
      <c r="A81" s="21"/>
      <c r="B81" s="21"/>
      <c r="C81" s="21"/>
    </row>
    <row r="82" spans="1:3" ht="12" thickBot="1" x14ac:dyDescent="0.25"/>
    <row r="83" spans="1:3" ht="13.8" thickBot="1" x14ac:dyDescent="0.25">
      <c r="A83" s="1" t="s">
        <v>50</v>
      </c>
      <c r="B83" s="29" t="s">
        <v>70</v>
      </c>
      <c r="C83" s="29" t="s">
        <v>70</v>
      </c>
    </row>
    <row r="84" spans="1:3" ht="13.2" x14ac:dyDescent="0.2">
      <c r="A84" s="16" t="s">
        <v>51</v>
      </c>
      <c r="B84" s="52"/>
      <c r="C84" s="71"/>
    </row>
    <row r="85" spans="1:3" x14ac:dyDescent="0.2">
      <c r="A85" s="22" t="s">
        <v>52</v>
      </c>
      <c r="B85" s="55"/>
      <c r="C85" s="72"/>
    </row>
    <row r="86" spans="1:3" x14ac:dyDescent="0.2">
      <c r="A86" s="23" t="s">
        <v>53</v>
      </c>
      <c r="B86" s="55"/>
      <c r="C86" s="72"/>
    </row>
    <row r="87" spans="1:3" ht="15" thickBot="1" x14ac:dyDescent="0.25">
      <c r="A87" s="24" t="s">
        <v>54</v>
      </c>
      <c r="B87" s="56"/>
      <c r="C87" s="56"/>
    </row>
    <row r="88" spans="1:3" ht="12" thickBot="1" x14ac:dyDescent="0.25">
      <c r="A88" s="25" t="s">
        <v>55</v>
      </c>
      <c r="B88" s="57" t="s">
        <v>103</v>
      </c>
      <c r="C88" s="57" t="s">
        <v>104</v>
      </c>
    </row>
    <row r="89" spans="1:3" ht="14.4" thickBot="1" x14ac:dyDescent="0.25">
      <c r="A89" s="6"/>
      <c r="B89" s="35"/>
      <c r="C89" s="35"/>
    </row>
    <row r="90" spans="1:3" ht="14.4" thickBot="1" x14ac:dyDescent="0.25">
      <c r="A90" s="20" t="s">
        <v>56</v>
      </c>
      <c r="B90" s="58"/>
      <c r="C90" s="42"/>
    </row>
    <row r="91" spans="1:3" ht="14.4" thickBot="1" x14ac:dyDescent="0.25">
      <c r="A91" s="26" t="s">
        <v>57</v>
      </c>
      <c r="B91" s="59" t="s">
        <v>105</v>
      </c>
      <c r="C91" s="42" t="s">
        <v>106</v>
      </c>
    </row>
    <row r="92" spans="1:3" ht="14.4" thickBot="1" x14ac:dyDescent="0.25">
      <c r="A92" s="13" t="s">
        <v>58</v>
      </c>
      <c r="B92" s="60">
        <f>B91/B88</f>
        <v>2.9289393518743781E-4</v>
      </c>
      <c r="C92" s="73">
        <f>C91/C88</f>
        <v>2.8906829025110084E-4</v>
      </c>
    </row>
    <row r="93" spans="1:3" ht="15" thickBot="1" x14ac:dyDescent="0.25">
      <c r="A93" s="27"/>
      <c r="B93" s="61"/>
      <c r="C93" s="61"/>
    </row>
    <row r="94" spans="1:3" ht="14.4" thickBot="1" x14ac:dyDescent="0.25">
      <c r="A94" s="28" t="s">
        <v>59</v>
      </c>
      <c r="B94" s="62"/>
      <c r="C94" s="39"/>
    </row>
    <row r="95" spans="1:3" ht="14.4" thickBot="1" x14ac:dyDescent="0.25">
      <c r="A95" s="5" t="s">
        <v>60</v>
      </c>
      <c r="B95" s="39" t="s">
        <v>126</v>
      </c>
      <c r="C95" s="39" t="s">
        <v>126</v>
      </c>
    </row>
    <row r="96" spans="1:3" ht="14.4" thickBot="1" x14ac:dyDescent="0.25">
      <c r="A96" s="5" t="s">
        <v>61</v>
      </c>
      <c r="B96" s="63">
        <f>B95/B88</f>
        <v>2.4805349559848153E-5</v>
      </c>
      <c r="C96" s="63">
        <f>C95/C88</f>
        <v>2.464188703779876E-5</v>
      </c>
    </row>
    <row r="97" spans="1:3" ht="14.4" thickBot="1" x14ac:dyDescent="0.25">
      <c r="A97" s="6"/>
      <c r="B97" s="64"/>
      <c r="C97" s="64"/>
    </row>
    <row r="98" spans="1:3" ht="14.4" thickBot="1" x14ac:dyDescent="0.25">
      <c r="A98" s="20" t="s">
        <v>62</v>
      </c>
      <c r="B98" s="58"/>
      <c r="C98" s="42"/>
    </row>
    <row r="99" spans="1:3" ht="14.4" thickBot="1" x14ac:dyDescent="0.25">
      <c r="A99" s="13" t="s">
        <v>63</v>
      </c>
      <c r="B99" s="42" t="s">
        <v>111</v>
      </c>
      <c r="C99" s="42" t="s">
        <v>111</v>
      </c>
    </row>
    <row r="100" spans="1:3" ht="14.4" thickBot="1" x14ac:dyDescent="0.25">
      <c r="A100" s="13" t="s">
        <v>61</v>
      </c>
      <c r="B100" s="60">
        <f>B99/B88</f>
        <v>1.9081038122960117E-5</v>
      </c>
      <c r="C100" s="60">
        <f>C99/C88</f>
        <v>1.8955297721383659E-5</v>
      </c>
    </row>
    <row r="101" spans="1:3" ht="12" thickBot="1" x14ac:dyDescent="0.25"/>
    <row r="102" spans="1:3" ht="13.2" x14ac:dyDescent="0.2">
      <c r="A102" s="16" t="s">
        <v>64</v>
      </c>
      <c r="B102" s="52"/>
      <c r="C102" s="71"/>
    </row>
    <row r="103" spans="1:3" x14ac:dyDescent="0.2">
      <c r="A103" s="22" t="s">
        <v>65</v>
      </c>
      <c r="B103" s="55"/>
      <c r="C103" s="72"/>
    </row>
    <row r="104" spans="1:3" ht="15" thickBot="1" x14ac:dyDescent="0.25">
      <c r="A104" s="24" t="s">
        <v>66</v>
      </c>
      <c r="B104" s="56"/>
      <c r="C104" s="56"/>
    </row>
    <row r="105" spans="1:3" ht="14.4" thickBot="1" x14ac:dyDescent="0.25">
      <c r="A105" s="20" t="s">
        <v>67</v>
      </c>
      <c r="B105" s="58"/>
      <c r="C105" s="42"/>
    </row>
    <row r="106" spans="1:3" ht="14.4" thickBot="1" x14ac:dyDescent="0.25">
      <c r="A106" s="26" t="s">
        <v>68</v>
      </c>
      <c r="B106" s="59" t="s">
        <v>107</v>
      </c>
      <c r="C106" s="42" t="s">
        <v>108</v>
      </c>
    </row>
    <row r="107" spans="1:3" ht="12" thickBot="1" x14ac:dyDescent="0.25">
      <c r="C107" s="74"/>
    </row>
    <row r="108" spans="1:3" ht="14.4" thickBot="1" x14ac:dyDescent="0.25">
      <c r="A108" s="20" t="s">
        <v>69</v>
      </c>
      <c r="B108" s="58"/>
      <c r="C108" s="75"/>
    </row>
    <row r="109" spans="1:3" ht="14.4" thickBot="1" x14ac:dyDescent="0.25">
      <c r="A109" s="26" t="s">
        <v>68</v>
      </c>
      <c r="B109" s="59" t="s">
        <v>109</v>
      </c>
      <c r="C109" s="42" t="s">
        <v>110</v>
      </c>
    </row>
  </sheetData>
  <mergeCells count="12">
    <mergeCell ref="B65:B66"/>
    <mergeCell ref="C65:C66"/>
    <mergeCell ref="B84:B86"/>
    <mergeCell ref="C84:C86"/>
    <mergeCell ref="B102:B103"/>
    <mergeCell ref="C102:C103"/>
    <mergeCell ref="B7:B9"/>
    <mergeCell ref="C7:C9"/>
    <mergeCell ref="B46:B48"/>
    <mergeCell ref="C46:C48"/>
    <mergeCell ref="B56:B58"/>
    <mergeCell ref="C56:C58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(CIV)</dc:creator>
  <cp:lastModifiedBy>Driel, Jop van (CIV)</cp:lastModifiedBy>
  <dcterms:created xsi:type="dcterms:W3CDTF">2017-05-15T09:34:10Z</dcterms:created>
  <dcterms:modified xsi:type="dcterms:W3CDTF">2023-11-30T08:37:59Z</dcterms:modified>
</cp:coreProperties>
</file>