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67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88" i="1"/>
  <c r="B88" i="1"/>
  <c r="C92" i="1"/>
  <c r="B92" i="1"/>
  <c r="C73" i="1"/>
  <c r="B73" i="1"/>
  <c r="C65" i="1"/>
  <c r="B65" i="1"/>
  <c r="C69" i="1"/>
  <c r="B69" i="1"/>
  <c r="C55" i="1"/>
  <c r="B55" i="1"/>
  <c r="C46" i="1"/>
  <c r="B46" i="1"/>
  <c r="B37" i="1"/>
  <c r="C37" i="1"/>
  <c r="C34" i="1"/>
  <c r="B34" i="1"/>
  <c r="C27" i="1"/>
  <c r="B27" i="1"/>
  <c r="C20" i="1"/>
  <c r="B20" i="1"/>
  <c r="C17" i="1"/>
  <c r="C18" i="1" s="1"/>
  <c r="B17" i="1"/>
  <c r="B18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<sst xmlns="http://schemas.openxmlformats.org/spreadsheetml/2006/main" count="157" uniqueCount="125">
  <si>
    <t>Datum van uitvoering</t>
  </si>
  <si>
    <t>Peildatum NWB</t>
  </si>
  <si>
    <t>Peildatum BAG Panden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</si>
  <si>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</si>
  <si>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</si>
  <si>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</si>
  <si>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</si>
  <si>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</si>
  <si>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</si>
  <si>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</si>
  <si>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</si>
  <si>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</si>
  <si>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</si>
  <si>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</si>
  <si>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</si>
  <si>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</si>
  <si>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</si>
  <si>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</si>
  <si>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</si>
  <si>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</si>
  <si>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</si>
  <si>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voor snelverkeer of gemengd verkeer en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</si>
  <si>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</si>
  <si>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</si>
  <si>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</si>
  <si>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</si>
  <si>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</si>
  <si>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</si>
  <si>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</si>
  <si>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</si>
  <si>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</si>
  <si>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</si>
  <si>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</si>
  <si>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</si>
  <si>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</si>
  <si>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</si>
  <si>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</si>
  <si>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</si>
  <si>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</si>
  <si>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Aantal wegvakken dat één of meer BAG panden doorsnijdt: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</si>
  <si>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</si>
  <si>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</si>
  <si>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</si>
  <si>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</si>
  <si>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</si>
  <si>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</si>
  <si>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</si>
  <si>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</si>
  <si>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</si>
  <si>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</si>
  <si>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2.2c: Aantal NWB wegvakken dat ten minste één Top10NL wegvlak doorsnijdt</t>
  </si>
  <si>
    <t>Aantal wegvakken dat ten minste een Top10NL wegvlak doorsnijdt: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</si>
  <si>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</si>
  <si>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</si>
  <si>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</si>
  <si>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</si>
  <si>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</si>
  <si>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</si>
  <si>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</si>
  <si>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</si>
  <si>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</si>
  <si>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</si>
  <si>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</si>
  <si>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</si>
  <si>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</si>
  <si>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</si>
  <si>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</si>
  <si>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</si>
  <si>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</si>
  <si>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</si>
  <si>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</si>
  <si>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</si>
  <si>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Eilanden die volledig los liggen</t>
  </si>
  <si>
    <t>Totaal aantal eilanden</t>
  </si>
  <si>
    <t>3.2b: Eilanden die door rijrichting niet bereikbaar of niet verlaatbaar zijn</t>
  </si>
  <si>
    <t>15-12-2021</t>
  </si>
  <si>
    <t>25-01-2022</t>
  </si>
  <si>
    <t>06-12-2021</t>
  </si>
  <si>
    <t>04-01-2022</t>
  </si>
  <si>
    <t>08-01-2022</t>
  </si>
  <si>
    <t>05-01-2022</t>
  </si>
  <si>
    <t>267767</t>
  </si>
  <si>
    <t>267880</t>
  </si>
  <si>
    <t>240660</t>
  </si>
  <si>
    <t>240745</t>
  </si>
  <si>
    <t>275741</t>
  </si>
  <si>
    <t>275816</t>
  </si>
  <si>
    <t>2234</t>
  </si>
  <si>
    <t>2260</t>
  </si>
  <si>
    <t>10208</t>
  </si>
  <si>
    <t>10196</t>
  </si>
  <si>
    <t>348</t>
  </si>
  <si>
    <t>357</t>
  </si>
  <si>
    <t>35429</t>
  </si>
  <si>
    <t>35428</t>
  </si>
  <si>
    <t>1295982</t>
  </si>
  <si>
    <t>1112942</t>
  </si>
  <si>
    <t>1113834</t>
  </si>
  <si>
    <t>1250688</t>
  </si>
  <si>
    <t>1250765</t>
  </si>
  <si>
    <t>1079108</t>
  </si>
  <si>
    <t>1079211</t>
  </si>
  <si>
    <t>690414</t>
  </si>
  <si>
    <t>690837</t>
  </si>
  <si>
    <t>7773101</t>
  </si>
  <si>
    <t>7778498</t>
  </si>
  <si>
    <t>17579</t>
  </si>
  <si>
    <t>17578</t>
  </si>
  <si>
    <t>2937724</t>
  </si>
  <si>
    <t>1058772</t>
  </si>
  <si>
    <t>1059374</t>
  </si>
  <si>
    <t>942334</t>
  </si>
  <si>
    <t>942813</t>
  </si>
  <si>
    <t>1086744</t>
  </si>
  <si>
    <t>1087420</t>
  </si>
  <si>
    <t>814563</t>
  </si>
  <si>
    <t>815261</t>
  </si>
  <si>
    <t>1024</t>
  </si>
  <si>
    <t>1031</t>
  </si>
  <si>
    <t>41</t>
  </si>
  <si>
    <t>42</t>
  </si>
  <si>
    <t>46</t>
  </si>
  <si>
    <t>47</t>
  </si>
  <si>
    <t>211</t>
  </si>
  <si>
    <t>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</si>
</sst>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0" fontId="0" fillId="0" borderId="0" xfId="0" applyFill="1"/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9" fontId="0" fillId="0" borderId="0" xfId="2" applyFont="1" applyFill="1"/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8" fillId="4" borderId="1" xfId="0" applyFont="1" applyFill="1" applyBorder="1"/>
    <xf numFmtId="0" fontId="0" fillId="4" borderId="3" xfId="0" applyFill="1" applyBorder="1"/>
    <xf numFmtId="0" fontId="0" fillId="4" borderId="14" xfId="0" applyFill="1" applyBorder="1"/>
    <xf numFmtId="0" fontId="10" fillId="4" borderId="13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0" borderId="11" xfId="0" applyBorder="1"/>
    <xf numFmtId="0" fontId="9" fillId="3" borderId="1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2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workbookViewId="0">
      <selection activeCell="D4" sqref="D4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75</v>
      </c>
      <c r="C1" t="s">
        <v>76</v>
      </c>
    </row>
    <row r="2" spans="1:3" x14ac:dyDescent="0.15">
      <c r="A2" t="s">
        <v>1</v>
      </c>
      <c r="B2" t="s">
        <v>77</v>
      </c>
      <c r="C2" t="s">
        <v>78</v>
      </c>
    </row>
    <row r="3" spans="1:3" x14ac:dyDescent="0.15">
      <c r="A3" t="s">
        <v>2</v>
      </c>
      <c r="B3" t="s">
        <v>75</v>
      </c>
      <c r="C3" t="s">
        <v>79</v>
      </c>
    </row>
    <row r="4" spans="1:3" x14ac:dyDescent="0.15">
      <c r="A4" t="s">
        <v>3</v>
      </c>
      <c r="B4" t="s">
        <v>75</v>
      </c>
      <c r="C4" t="s">
        <v>79</v>
      </c>
    </row>
    <row r="5" spans="1:3" x14ac:dyDescent="0.15">
      <c r="A5" t="s">
        <v>4</v>
      </c>
      <c r="B5" t="s">
        <v>77</v>
      </c>
      <c r="C5" t="s">
        <v>78</v>
      </c>
    </row>
    <row r="6" spans="1:3" ht="12" thickBot="1" x14ac:dyDescent="0.2">
      <c r="A6" t="s">
        <v>5</v>
      </c>
      <c r="B6" t="s">
        <v>77</v>
      </c>
      <c r="C6" t="s">
        <v>80</v>
      </c>
    </row>
    <row r="7" spans="1:3" ht="13.5" thickBot="1" x14ac:dyDescent="0.2">
      <c r="A7" s="1" t="s">
        <v>6</v>
      </c>
      <c r="B7" s="2" t="s">
        <v>7</v>
      </c>
      <c r="C7" s="2" t="s">
        <v>7</v>
      </c>
    </row>
    <row r="8" spans="1:3" ht="12.75" x14ac:dyDescent="0.15">
      <c r="A8" s="3" t="s">
        <v>8</v>
      </c>
      <c r="B8" s="4"/>
      <c r="C8" s="4"/>
    </row>
    <row r="9" spans="1:3" ht="12.75" x14ac:dyDescent="0.15">
      <c r="A9" s="5" t="s">
        <v>9</v>
      </c>
      <c r="B9" s="6"/>
      <c r="C9" s="6"/>
    </row>
    <row r="10" spans="1:3" ht="12" x14ac:dyDescent="0.15">
      <c r="A10" s="7" t="s">
        <v>10</v>
      </c>
      <c r="B10" s="6"/>
      <c r="C10" s="6"/>
    </row>
    <row r="11" spans="1:3" ht="13.5" thickBot="1" x14ac:dyDescent="0.2">
      <c r="A11" s="8" t="s">
        <v>11</v>
      </c>
      <c r="B11" s="9" t="s">
        <v>81</v>
      </c>
      <c r="C11" s="9" t="s">
        <v>82</v>
      </c>
    </row>
    <row r="12" spans="1:3" ht="13.5" thickBot="1" x14ac:dyDescent="0.2">
      <c r="A12" s="8" t="s">
        <v>12</v>
      </c>
      <c r="B12" s="10" t="s">
        <v>83</v>
      </c>
      <c r="C12" s="10" t="s">
        <v>84</v>
      </c>
    </row>
    <row r="13" spans="1:3" ht="13.5" thickBot="1" x14ac:dyDescent="0.2">
      <c r="A13" s="8" t="s">
        <v>13</v>
      </c>
      <c r="B13" s="11" t="s">
        <v>85</v>
      </c>
      <c r="C13" s="11" t="s">
        <v>86</v>
      </c>
    </row>
    <row r="14" spans="1:3" ht="13.5" thickBot="1" x14ac:dyDescent="0.2">
      <c r="A14" s="12"/>
      <c r="B14" s="13"/>
      <c r="C14" s="13"/>
    </row>
    <row r="15" spans="1:3" ht="13.5" thickBot="1" x14ac:dyDescent="0.2">
      <c r="A15" s="14" t="s">
        <v>14</v>
      </c>
      <c r="B15" s="15"/>
      <c r="C15" s="15"/>
    </row>
    <row r="16" spans="1:3" ht="13.5" thickBot="1" x14ac:dyDescent="0.2">
      <c r="A16" s="8" t="s">
        <v>15</v>
      </c>
      <c r="B16" s="9" t="s">
        <v>87</v>
      </c>
      <c r="C16" s="9" t="s">
        <v>88</v>
      </c>
    </row>
    <row r="17" spans="1:3" ht="13.5" thickBot="1" x14ac:dyDescent="0.2">
      <c r="A17" s="8" t="s">
        <v>16</v>
      </c>
      <c r="B17" s="16">
        <f>B16/B11</f>
        <v>8.3430743893011458E-3</v>
      </c>
      <c r="C17" s="16">
        <f>C16/C11</f>
        <v>8.4366134089891003E-3</v>
      </c>
    </row>
    <row r="18" spans="1:3" ht="13.5" thickBot="1" x14ac:dyDescent="0.2">
      <c r="A18" s="8" t="s">
        <v>17</v>
      </c>
      <c r="B18" s="17">
        <f>1-B17</f>
        <v>0.99165692561069885</v>
      </c>
      <c r="C18" s="17">
        <f>1-C17</f>
        <v>0.99156338659101095</v>
      </c>
    </row>
    <row r="19" spans="1:3" ht="13.5" thickBot="1" x14ac:dyDescent="0.2">
      <c r="A19" s="8" t="s">
        <v>18</v>
      </c>
      <c r="B19" s="18" t="s">
        <v>89</v>
      </c>
      <c r="C19" s="18" t="s">
        <v>90</v>
      </c>
    </row>
    <row r="20" spans="1:3" ht="13.5" thickBot="1" x14ac:dyDescent="0.2">
      <c r="A20" s="8" t="s">
        <v>19</v>
      </c>
      <c r="B20" s="17">
        <f>1-B19/B13</f>
        <v>0.96297975273898329</v>
      </c>
      <c r="C20" s="17">
        <f>1-C19/C13</f>
        <v>0.96303332656553642</v>
      </c>
    </row>
    <row r="21" spans="1:3" ht="13.5" thickBot="1" x14ac:dyDescent="0.2">
      <c r="A21" s="12"/>
      <c r="B21" s="13"/>
      <c r="C21" s="13"/>
    </row>
    <row r="22" spans="1:3" ht="13.5" thickBot="1" x14ac:dyDescent="0.2">
      <c r="A22" s="14" t="s">
        <v>20</v>
      </c>
      <c r="B22" s="15"/>
      <c r="C22" s="15"/>
    </row>
    <row r="23" spans="1:3" ht="13.5" thickBot="1" x14ac:dyDescent="0.2">
      <c r="A23" s="8" t="s">
        <v>15</v>
      </c>
      <c r="B23" s="9" t="s">
        <v>91</v>
      </c>
      <c r="C23" s="9" t="s">
        <v>92</v>
      </c>
    </row>
    <row r="24" spans="1:3" ht="13.5" thickBot="1" x14ac:dyDescent="0.2">
      <c r="A24" s="8" t="s">
        <v>16</v>
      </c>
      <c r="B24" s="16">
        <f>B23/B12</f>
        <v>1.4460234355522313E-3</v>
      </c>
      <c r="C24" s="16">
        <f>C23/C12</f>
        <v>1.482896841055889E-3</v>
      </c>
    </row>
    <row r="25" spans="1:3" ht="13.5" thickBot="1" x14ac:dyDescent="0.2">
      <c r="A25" s="8" t="s">
        <v>17</v>
      </c>
      <c r="B25" s="17">
        <f>1-B24</f>
        <v>0.99855397656444778</v>
      </c>
      <c r="C25" s="17">
        <f>1-C24</f>
        <v>0.99851710315894415</v>
      </c>
    </row>
    <row r="26" spans="1:3" ht="13.5" thickBot="1" x14ac:dyDescent="0.2">
      <c r="A26" s="8" t="s">
        <v>18</v>
      </c>
      <c r="B26" s="18" t="s">
        <v>93</v>
      </c>
      <c r="C26" s="18" t="s">
        <v>94</v>
      </c>
    </row>
    <row r="27" spans="1:3" ht="13.5" thickBot="1" x14ac:dyDescent="0.2">
      <c r="A27" s="8" t="s">
        <v>19</v>
      </c>
      <c r="B27" s="17">
        <f>1-B26/B13</f>
        <v>0.87151348548094043</v>
      </c>
      <c r="C27" s="17">
        <f>1-C26/C13</f>
        <v>0.87155204919221507</v>
      </c>
    </row>
    <row r="28" spans="1:3" ht="13.5" thickBot="1" x14ac:dyDescent="0.2">
      <c r="A28" s="19"/>
      <c r="B28" s="20"/>
      <c r="C28" s="20"/>
    </row>
    <row r="29" spans="1:3" ht="38.25" x14ac:dyDescent="0.15">
      <c r="A29" s="3" t="s">
        <v>21</v>
      </c>
      <c r="B29" s="21"/>
      <c r="C29" s="21"/>
    </row>
    <row r="30" spans="1:3" ht="13.5" thickBot="1" x14ac:dyDescent="0.2">
      <c r="A30" s="8" t="s">
        <v>22</v>
      </c>
      <c r="B30" s="11" t="s">
        <v>95</v>
      </c>
      <c r="C30" s="11" t="s">
        <v>95</v>
      </c>
    </row>
    <row r="31" spans="1:3" ht="13.5" thickBot="1" x14ac:dyDescent="0.2">
      <c r="A31" s="8" t="s">
        <v>23</v>
      </c>
      <c r="B31" s="11" t="s">
        <v>96</v>
      </c>
      <c r="C31" s="11" t="s">
        <v>97</v>
      </c>
    </row>
    <row r="32" spans="1:3" ht="13.5" thickBot="1" x14ac:dyDescent="0.2">
      <c r="A32" s="12"/>
      <c r="B32" s="13"/>
      <c r="C32" s="13"/>
    </row>
    <row r="33" spans="1:4" ht="13.5" thickBot="1" x14ac:dyDescent="0.2">
      <c r="A33" s="8" t="s">
        <v>24</v>
      </c>
      <c r="B33" s="22" t="s">
        <v>98</v>
      </c>
      <c r="C33" s="22" t="s">
        <v>99</v>
      </c>
    </row>
    <row r="34" spans="1:4" ht="13.5" thickBot="1" x14ac:dyDescent="0.2">
      <c r="A34" s="8" t="s">
        <v>25</v>
      </c>
      <c r="B34" s="17">
        <f>B33/B30</f>
        <v>0.96505044051537758</v>
      </c>
      <c r="C34" s="17">
        <f>C33/C30</f>
        <v>0.96510985492082457</v>
      </c>
    </row>
    <row r="35" spans="1:4" ht="13.5" thickBot="1" x14ac:dyDescent="0.2">
      <c r="A35" s="23"/>
      <c r="B35" s="24"/>
      <c r="C35" s="24"/>
    </row>
    <row r="36" spans="1:4" ht="13.5" thickBot="1" x14ac:dyDescent="0.2">
      <c r="A36" s="25" t="s">
        <v>26</v>
      </c>
      <c r="B36" s="26" t="s">
        <v>100</v>
      </c>
      <c r="C36" s="27" t="s">
        <v>101</v>
      </c>
      <c r="D36" s="28"/>
    </row>
    <row r="37" spans="1:4" ht="13.5" thickBot="1" x14ac:dyDescent="0.2">
      <c r="A37" s="25" t="s">
        <v>27</v>
      </c>
      <c r="B37" s="29">
        <f>B36/B30</f>
        <v>0.83265662640376181</v>
      </c>
      <c r="C37" s="29">
        <f>C36/C30</f>
        <v>0.83273610281624277</v>
      </c>
      <c r="D37" s="28"/>
    </row>
    <row r="38" spans="1:4" ht="13.5" thickBot="1" x14ac:dyDescent="0.2">
      <c r="A38" s="30"/>
      <c r="B38" s="31"/>
      <c r="C38" s="31"/>
      <c r="D38" s="28"/>
    </row>
    <row r="39" spans="1:4" ht="12.75" x14ac:dyDescent="0.15">
      <c r="A39" s="3" t="s">
        <v>28</v>
      </c>
      <c r="B39" s="4"/>
      <c r="C39" s="4"/>
      <c r="D39" s="32"/>
    </row>
    <row r="40" spans="1:4" ht="12.75" x14ac:dyDescent="0.15">
      <c r="A40" s="5" t="s">
        <v>29</v>
      </c>
      <c r="B40" s="6"/>
      <c r="C40" s="6"/>
      <c r="D40" s="28"/>
    </row>
    <row r="41" spans="1:4" ht="24.75" thickBot="1" x14ac:dyDescent="0.2">
      <c r="A41" s="33" t="s">
        <v>30</v>
      </c>
      <c r="B41" s="34"/>
      <c r="C41" s="34"/>
      <c r="D41" s="28"/>
    </row>
    <row r="42" spans="1:4" ht="13.5" thickBot="1" x14ac:dyDescent="0.2">
      <c r="A42" s="35" t="s">
        <v>31</v>
      </c>
      <c r="B42" s="11" t="s">
        <v>102</v>
      </c>
      <c r="C42" s="11" t="s">
        <v>103</v>
      </c>
    </row>
    <row r="43" spans="1:4" ht="13.5" thickBot="1" x14ac:dyDescent="0.2">
      <c r="A43" s="36" t="s">
        <v>32</v>
      </c>
      <c r="B43" s="11" t="s">
        <v>96</v>
      </c>
      <c r="C43" s="11" t="s">
        <v>97</v>
      </c>
    </row>
    <row r="44" spans="1:4" ht="13.5" thickBot="1" x14ac:dyDescent="0.2">
      <c r="A44" s="12"/>
      <c r="B44" s="13"/>
      <c r="C44" s="13"/>
    </row>
    <row r="45" spans="1:4" ht="13.5" thickBot="1" x14ac:dyDescent="0.2">
      <c r="A45" s="8" t="s">
        <v>33</v>
      </c>
      <c r="B45" s="22">
        <v>32504</v>
      </c>
      <c r="C45" s="22">
        <v>32278</v>
      </c>
    </row>
    <row r="46" spans="1:4" ht="13.5" thickBot="1" x14ac:dyDescent="0.2">
      <c r="A46" s="8" t="s">
        <v>34</v>
      </c>
      <c r="B46" s="17">
        <f>1-B45/B42</f>
        <v>0.95292100102257482</v>
      </c>
      <c r="C46" s="17">
        <f>1-C45/C42</f>
        <v>0.95327696692562791</v>
      </c>
    </row>
    <row r="47" spans="1:4" ht="13.5" thickBot="1" x14ac:dyDescent="0.2">
      <c r="A47" s="37"/>
      <c r="B47" s="38"/>
      <c r="C47" s="38"/>
    </row>
    <row r="48" spans="1:4" ht="13.5" thickBot="1" x14ac:dyDescent="0.2">
      <c r="A48" s="1" t="s">
        <v>35</v>
      </c>
      <c r="B48" s="2" t="s">
        <v>7</v>
      </c>
      <c r="C48" s="2" t="s">
        <v>7</v>
      </c>
    </row>
    <row r="49" spans="1:3" ht="12.75" x14ac:dyDescent="0.15">
      <c r="A49" s="39" t="s">
        <v>36</v>
      </c>
      <c r="B49" s="40"/>
      <c r="C49" s="40"/>
    </row>
    <row r="50" spans="1:3" ht="12.75" thickBot="1" x14ac:dyDescent="0.2">
      <c r="A50" s="41" t="s">
        <v>37</v>
      </c>
      <c r="B50" s="42"/>
      <c r="C50" s="42"/>
    </row>
    <row r="51" spans="1:3" ht="13.5" thickBot="1" x14ac:dyDescent="0.2">
      <c r="A51" s="8" t="s">
        <v>38</v>
      </c>
      <c r="B51" s="11" t="s">
        <v>104</v>
      </c>
      <c r="C51" s="11" t="s">
        <v>105</v>
      </c>
    </row>
    <row r="52" spans="1:3" ht="13.5" thickBot="1" x14ac:dyDescent="0.2">
      <c r="A52" s="8" t="s">
        <v>32</v>
      </c>
      <c r="B52" s="11" t="s">
        <v>96</v>
      </c>
      <c r="C52" s="11" t="s">
        <v>97</v>
      </c>
    </row>
    <row r="53" spans="1:3" ht="13.5" thickBot="1" x14ac:dyDescent="0.2">
      <c r="A53" s="12"/>
      <c r="B53" s="13"/>
      <c r="C53" s="13"/>
    </row>
    <row r="54" spans="1:3" ht="13.5" thickBot="1" x14ac:dyDescent="0.2">
      <c r="A54" s="36" t="s">
        <v>39</v>
      </c>
      <c r="B54" s="22" t="s">
        <v>106</v>
      </c>
      <c r="C54" s="22" t="s">
        <v>107</v>
      </c>
    </row>
    <row r="55" spans="1:3" ht="13.5" thickBot="1" x14ac:dyDescent="0.2">
      <c r="A55" s="35" t="s">
        <v>40</v>
      </c>
      <c r="B55" s="17">
        <f>100%-B54/B52</f>
        <v>0.98420492712108987</v>
      </c>
      <c r="C55" s="17">
        <f>100%-C54/C52</f>
        <v>0.98421847420710806</v>
      </c>
    </row>
    <row r="56" spans="1:3" ht="13.5" thickBot="1" x14ac:dyDescent="0.2">
      <c r="A56" s="12"/>
      <c r="B56" s="13"/>
      <c r="C56" s="13"/>
    </row>
    <row r="57" spans="1:3" ht="12.75" x14ac:dyDescent="0.15">
      <c r="A57" s="39" t="s">
        <v>41</v>
      </c>
      <c r="B57" s="40"/>
      <c r="C57" s="40"/>
    </row>
    <row r="58" spans="1:3" ht="12.75" thickBot="1" x14ac:dyDescent="0.2">
      <c r="A58" s="41" t="s">
        <v>42</v>
      </c>
      <c r="B58" s="42"/>
      <c r="C58" s="42"/>
    </row>
    <row r="59" spans="1:3" ht="13.5" thickBot="1" x14ac:dyDescent="0.2">
      <c r="A59" s="36" t="s">
        <v>43</v>
      </c>
      <c r="B59" s="11" t="s">
        <v>108</v>
      </c>
      <c r="C59" s="11" t="s">
        <v>108</v>
      </c>
    </row>
    <row r="60" spans="1:3" ht="13.5" thickBot="1" x14ac:dyDescent="0.2">
      <c r="A60" s="36" t="s">
        <v>44</v>
      </c>
      <c r="B60" s="11" t="s">
        <v>95</v>
      </c>
      <c r="C60" s="11" t="s">
        <v>95</v>
      </c>
    </row>
    <row r="61" spans="1:3" ht="13.5" thickBot="1" x14ac:dyDescent="0.2">
      <c r="A61" s="36" t="s">
        <v>32</v>
      </c>
      <c r="B61" s="11" t="s">
        <v>96</v>
      </c>
      <c r="C61" s="11" t="s">
        <v>97</v>
      </c>
    </row>
    <row r="62" spans="1:3" ht="13.5" thickBot="1" x14ac:dyDescent="0.2">
      <c r="A62" s="12"/>
      <c r="B62" s="13"/>
      <c r="C62" s="13"/>
    </row>
    <row r="63" spans="1:3" ht="13.5" thickBot="1" x14ac:dyDescent="0.2">
      <c r="A63" s="43" t="s">
        <v>45</v>
      </c>
      <c r="B63" s="44"/>
      <c r="C63" s="44"/>
    </row>
    <row r="64" spans="1:3" ht="13.5" thickBot="1" x14ac:dyDescent="0.2">
      <c r="A64" s="36" t="s">
        <v>46</v>
      </c>
      <c r="B64" s="22" t="s">
        <v>109</v>
      </c>
      <c r="C64" s="22" t="s">
        <v>110</v>
      </c>
    </row>
    <row r="65" spans="1:3" ht="13.5" thickBot="1" x14ac:dyDescent="0.2">
      <c r="A65" s="36" t="s">
        <v>47</v>
      </c>
      <c r="B65" s="17">
        <f>B64/B61</f>
        <v>0.9513272030348392</v>
      </c>
      <c r="C65" s="17">
        <f>C64/C61</f>
        <v>0.95110582007731848</v>
      </c>
    </row>
    <row r="66" spans="1:3" ht="13.5" thickBot="1" x14ac:dyDescent="0.2">
      <c r="A66" s="12"/>
      <c r="B66" s="13"/>
      <c r="C66" s="13"/>
    </row>
    <row r="67" spans="1:3" ht="13.5" thickBot="1" x14ac:dyDescent="0.2">
      <c r="A67" s="43" t="s">
        <v>48</v>
      </c>
      <c r="B67" s="44"/>
      <c r="C67" s="44"/>
    </row>
    <row r="68" spans="1:3" ht="13.5" thickBot="1" x14ac:dyDescent="0.2">
      <c r="A68" s="36" t="s">
        <v>49</v>
      </c>
      <c r="B68" s="22" t="s">
        <v>111</v>
      </c>
      <c r="C68" s="22" t="s">
        <v>112</v>
      </c>
    </row>
    <row r="69" spans="1:3" ht="13.5" thickBot="1" x14ac:dyDescent="0.2">
      <c r="A69" s="36" t="s">
        <v>47</v>
      </c>
      <c r="B69" s="17">
        <f>B68/B61</f>
        <v>0.84670539884378526</v>
      </c>
      <c r="C69" s="17">
        <f>C68/C61</f>
        <v>0.84645737156524226</v>
      </c>
    </row>
    <row r="70" spans="1:3" ht="13.5" thickBot="1" x14ac:dyDescent="0.2">
      <c r="A70" s="12"/>
      <c r="B70" s="13"/>
      <c r="C70" s="13"/>
    </row>
    <row r="71" spans="1:3" ht="13.5" thickBot="1" x14ac:dyDescent="0.2">
      <c r="A71" s="43" t="s">
        <v>50</v>
      </c>
      <c r="B71" s="44"/>
      <c r="C71" s="44"/>
    </row>
    <row r="72" spans="1:3" ht="13.5" thickBot="1" x14ac:dyDescent="0.2">
      <c r="A72" s="36" t="s">
        <v>51</v>
      </c>
      <c r="B72" s="22" t="s">
        <v>113</v>
      </c>
      <c r="C72" s="22" t="s">
        <v>114</v>
      </c>
    </row>
    <row r="73" spans="1:3" ht="13.5" thickBot="1" x14ac:dyDescent="0.2">
      <c r="A73" s="36" t="s">
        <v>47</v>
      </c>
      <c r="B73" s="17">
        <f>B72/B61</f>
        <v>0.97646058824269366</v>
      </c>
      <c r="C73" s="17">
        <f>C72/C61</f>
        <v>0.97628551471763292</v>
      </c>
    </row>
    <row r="74" spans="1:3" ht="12" thickBot="1" x14ac:dyDescent="0.2"/>
    <row r="75" spans="1:3" ht="12.75" x14ac:dyDescent="0.2">
      <c r="A75" s="45" t="s">
        <v>52</v>
      </c>
      <c r="B75" s="46"/>
      <c r="C75" s="47"/>
    </row>
    <row r="76" spans="1:3" ht="12.75" thickBot="1" x14ac:dyDescent="0.25">
      <c r="A76" s="48" t="s">
        <v>53</v>
      </c>
      <c r="B76" s="49"/>
      <c r="C76" s="50"/>
    </row>
    <row r="77" spans="1:3" ht="12" thickBot="1" x14ac:dyDescent="0.2">
      <c r="A77" s="51" t="s">
        <v>54</v>
      </c>
      <c r="B77" s="51">
        <v>97.388999999999996</v>
      </c>
      <c r="C77" s="51">
        <v>97.991</v>
      </c>
    </row>
    <row r="78" spans="1:3" ht="12" thickBot="1" x14ac:dyDescent="0.2"/>
    <row r="79" spans="1:3" ht="13.5" thickBot="1" x14ac:dyDescent="0.2">
      <c r="A79" s="1" t="s">
        <v>55</v>
      </c>
      <c r="B79" s="2" t="s">
        <v>7</v>
      </c>
      <c r="C79" s="2" t="s">
        <v>7</v>
      </c>
    </row>
    <row r="80" spans="1:3" ht="12.75" x14ac:dyDescent="0.15">
      <c r="A80" s="39" t="s">
        <v>56</v>
      </c>
      <c r="B80" s="40"/>
      <c r="C80" s="52"/>
    </row>
    <row r="81" spans="1:3" ht="24" x14ac:dyDescent="0.15">
      <c r="A81" s="53" t="s">
        <v>57</v>
      </c>
      <c r="B81" s="54"/>
      <c r="C81" s="55"/>
    </row>
    <row r="82" spans="1:3" ht="12" x14ac:dyDescent="0.15">
      <c r="A82" s="56" t="s">
        <v>58</v>
      </c>
      <c r="B82" s="54"/>
      <c r="C82" s="55"/>
    </row>
    <row r="83" spans="1:3" ht="15.75" thickBot="1" x14ac:dyDescent="0.2">
      <c r="A83" s="57" t="s">
        <v>59</v>
      </c>
      <c r="B83" s="58"/>
      <c r="C83" s="58"/>
    </row>
    <row r="84" spans="1:3" ht="12.75" thickBot="1" x14ac:dyDescent="0.2">
      <c r="A84" s="59" t="s">
        <v>60</v>
      </c>
      <c r="B84" s="60" t="s">
        <v>115</v>
      </c>
      <c r="C84" s="60" t="s">
        <v>116</v>
      </c>
    </row>
    <row r="85" spans="1:3" ht="13.5" thickBot="1" x14ac:dyDescent="0.2">
      <c r="A85" s="12"/>
      <c r="B85" s="13"/>
      <c r="C85" s="13"/>
    </row>
    <row r="86" spans="1:3" ht="13.5" thickBot="1" x14ac:dyDescent="0.2">
      <c r="A86" s="43" t="s">
        <v>61</v>
      </c>
      <c r="B86" s="61"/>
      <c r="C86" s="22"/>
    </row>
    <row r="87" spans="1:3" ht="13.5" thickBot="1" x14ac:dyDescent="0.2">
      <c r="A87" s="62" t="s">
        <v>62</v>
      </c>
      <c r="B87" s="63" t="s">
        <v>117</v>
      </c>
      <c r="C87" s="22" t="s">
        <v>118</v>
      </c>
    </row>
    <row r="88" spans="1:3" ht="13.5" thickBot="1" x14ac:dyDescent="0.2">
      <c r="A88" s="35" t="s">
        <v>63</v>
      </c>
      <c r="B88" s="64">
        <f>B87/B84</f>
        <v>1.2571157786445003E-3</v>
      </c>
      <c r="C88" s="65">
        <f>C87/C84</f>
        <v>1.2646256842900618E-3</v>
      </c>
    </row>
    <row r="89" spans="1:3" ht="15.75" thickBot="1" x14ac:dyDescent="0.2">
      <c r="A89" s="66"/>
      <c r="B89" s="67"/>
      <c r="C89" s="67"/>
    </row>
    <row r="90" spans="1:3" ht="13.5" thickBot="1" x14ac:dyDescent="0.2">
      <c r="A90" s="68" t="s">
        <v>64</v>
      </c>
      <c r="B90" s="69"/>
      <c r="C90" s="18"/>
    </row>
    <row r="91" spans="1:3" ht="13.5" thickBot="1" x14ac:dyDescent="0.2">
      <c r="A91" s="8" t="s">
        <v>65</v>
      </c>
      <c r="B91" s="18" t="s">
        <v>119</v>
      </c>
      <c r="C91" s="18" t="s">
        <v>120</v>
      </c>
    </row>
    <row r="92" spans="1:3" ht="13.5" thickBot="1" x14ac:dyDescent="0.2">
      <c r="A92" s="8" t="s">
        <v>66</v>
      </c>
      <c r="B92" s="70">
        <f>B91/B84</f>
        <v>5.0333737230883309E-5</v>
      </c>
      <c r="C92" s="70">
        <f>C91/C84</f>
        <v>5.1517244170885152E-5</v>
      </c>
    </row>
    <row r="93" spans="1:3" ht="13.5" thickBot="1" x14ac:dyDescent="0.2">
      <c r="A93" s="12"/>
      <c r="B93" s="71"/>
      <c r="C93" s="71"/>
    </row>
    <row r="94" spans="1:3" ht="13.5" thickBot="1" x14ac:dyDescent="0.2">
      <c r="A94" s="43" t="s">
        <v>67</v>
      </c>
      <c r="B94" s="61"/>
      <c r="C94" s="22"/>
    </row>
    <row r="95" spans="1:3" ht="13.5" thickBot="1" x14ac:dyDescent="0.2">
      <c r="A95" s="35" t="s">
        <v>68</v>
      </c>
      <c r="B95" s="22" t="s">
        <v>121</v>
      </c>
      <c r="C95" s="22" t="s">
        <v>122</v>
      </c>
    </row>
    <row r="96" spans="1:3" ht="13.5" thickBot="1" x14ac:dyDescent="0.2">
      <c r="A96" s="35" t="s">
        <v>66</v>
      </c>
      <c r="B96" s="64">
        <f>B95/B84</f>
        <v>5.647199786879591E-5</v>
      </c>
      <c r="C96" s="64">
        <f>C95/C84</f>
        <v>5.765024942932386E-5</v>
      </c>
    </row>
    <row r="97" spans="1:3" ht="12" thickBot="1" x14ac:dyDescent="0.2"/>
    <row r="98" spans="1:3" ht="12.75" x14ac:dyDescent="0.15">
      <c r="A98" s="39" t="s">
        <v>69</v>
      </c>
      <c r="B98" s="40"/>
      <c r="C98" s="52"/>
    </row>
    <row r="99" spans="1:3" ht="12" x14ac:dyDescent="0.15">
      <c r="A99" s="53" t="s">
        <v>70</v>
      </c>
      <c r="B99" s="54"/>
      <c r="C99" s="55"/>
    </row>
    <row r="100" spans="1:3" ht="15.75" thickBot="1" x14ac:dyDescent="0.2">
      <c r="A100" s="57" t="s">
        <v>71</v>
      </c>
      <c r="B100" s="58"/>
      <c r="C100" s="58"/>
    </row>
    <row r="101" spans="1:3" ht="13.5" thickBot="1" x14ac:dyDescent="0.2">
      <c r="A101" s="43" t="s">
        <v>72</v>
      </c>
      <c r="B101" s="61"/>
      <c r="C101" s="22"/>
    </row>
    <row r="102" spans="1:3" ht="13.5" thickBot="1" x14ac:dyDescent="0.2">
      <c r="A102" s="62" t="s">
        <v>73</v>
      </c>
      <c r="B102" s="63" t="s">
        <v>123</v>
      </c>
      <c r="C102" s="22" t="s">
        <v>124</v>
      </c>
    </row>
    <row r="103" spans="1:3" ht="12" thickBot="1" x14ac:dyDescent="0.2">
      <c r="C103" s="72"/>
    </row>
    <row r="104" spans="1:3" ht="13.5" thickBot="1" x14ac:dyDescent="0.2">
      <c r="A104" s="43" t="s">
        <v>74</v>
      </c>
      <c r="B104" s="61"/>
      <c r="C104" s="73"/>
    </row>
    <row r="105" spans="1:3" ht="13.5" thickBot="1" x14ac:dyDescent="0.2">
      <c r="A105" s="62" t="s">
        <v>73</v>
      </c>
      <c r="B105" s="63">
        <v>1849</v>
      </c>
      <c r="C105" s="22">
        <v>1858</v>
      </c>
    </row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2022-01-26T12:42:22Z</dcterms:created>
  <dcterms:modified xsi:type="dcterms:W3CDTF">2022-01-26T12:43:21Z</dcterms:modified>
</cp:coreProperties>
</file>