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iv\IGA_DOA\Team_VM\NWB GWS tool resultaten\Kwaliteitsrapportages\"/>
    </mc:Choice>
  </mc:AlternateContent>
  <bookViews>
    <workbookView xWindow="0" yWindow="0" windowWidth="19200" windowHeight="4845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B96" i="1"/>
  <c r="C88" i="1"/>
  <c r="B88" i="1"/>
  <c r="C92" i="1"/>
  <c r="B92" i="1"/>
  <c r="C73" i="1"/>
  <c r="B73" i="1"/>
  <c r="C65" i="1"/>
  <c r="B65" i="1"/>
  <c r="C69" i="1"/>
  <c r="B69" i="1"/>
  <c r="B55" i="1"/>
  <c r="C55" i="1"/>
  <c r="C46" i="1"/>
  <c r="B46" i="1"/>
  <c r="B37" i="1"/>
  <c r="C37" i="1"/>
  <c r="C34" i="1"/>
  <c r="B34" i="1"/>
  <c r="C27" i="1"/>
  <c r="B27" i="1"/>
  <c r="C20" i="1"/>
  <c r="B20" i="1"/>
  <c r="C17" i="1"/>
  <c r="C18" i="1" s="1"/>
  <c r="B17" i="1"/>
  <c r="B18" i="1" s="1"/>
  <c r="C24" i="1"/>
  <c r="C25" i="1" s="1"/>
  <c r="B24" i="1"/>
  <c r="B25" i="1" s="1"/>
</calcChain>
</file>

<file path=xl/sharedStrings.xml><?xml version="1.0" encoding="utf-8"?>
<sst xmlns="http://schemas.openxmlformats.org/spreadsheetml/2006/main" count="150" uniqueCount="121">
  <si>
    <t>Datum van uitvoering</t>
  </si>
  <si>
    <t>Peildatum NWB</t>
  </si>
  <si>
    <t>Peildatum BAG Panden</t>
  </si>
  <si>
    <t>Peildatum BAG Openbareruimtes</t>
  </si>
  <si>
    <t>Peildatum BGT</t>
  </si>
  <si>
    <t>Peildatum BRT (TOP10NL)</t>
  </si>
  <si>
    <t>Bevragingen Actualiteit</t>
  </si>
  <si>
    <t>Resultaat</t>
  </si>
  <si>
    <t>Indicator 1.1: Percentage BAG straatnamen dat in het NWB correct is opgenomen</t>
  </si>
  <si>
    <t xml:space="preserve">(straten met gebouwen) </t>
  </si>
  <si>
    <t>Straatnamen zijn uniek per woonplaats per gemeente.</t>
  </si>
  <si>
    <t>Totaal aantal unieke straatnamen per woonplaats per gemeente in BAG</t>
  </si>
  <si>
    <t>Totaal aantal unieke straatnamen per woonplaats per gemeente in BAG met adressen</t>
  </si>
  <si>
    <t>Totaal aantal unieke straatnamen per woonplaats per gemeente in NWB</t>
  </si>
  <si>
    <t>Flexibele match qua woonplaats (negeer prov.suffix) en gemeentenaam</t>
  </si>
  <si>
    <t>Aantal BAG straatnamen niet te matchen met NWB</t>
  </si>
  <si>
    <t>Percentueel t.o.v. de BAG unieke straatnamen</t>
  </si>
  <si>
    <t>Percentage BAG straatnamen dat in het NWB correct is opgenomen</t>
  </si>
  <si>
    <t>Aantal NWB straatnamen dat niet te matchen is met BAG</t>
  </si>
  <si>
    <t>Percentage NWB straatnamen dat in BAG terug te vinden is</t>
  </si>
  <si>
    <t>Herhaling met alleen BAG straten met adressen</t>
  </si>
  <si>
    <t>Totaal aantal geselecteerde hartlijnen in Top10NL per peildatum</t>
  </si>
  <si>
    <t>Totaal aantal wegvakken in NWB per peildatum</t>
  </si>
  <si>
    <t>Aantal Top10NL hartlijnen met NWB wegvak binnen 5 meter</t>
  </si>
  <si>
    <t>Percentueel t.o.v. het totaal aantal Top10NL hartlijnen</t>
  </si>
  <si>
    <t>Aantal Top10NL hartlijnen met NWB wegvak binnen 0,5 meter</t>
  </si>
  <si>
    <t>Percentueel t.o.v het totaal aantal Top10NL hartlijnen</t>
  </si>
  <si>
    <t>Indicator 1.3: Percentage BGT openbare ruimte labels (wegen) waar in het NWB</t>
  </si>
  <si>
    <t xml:space="preserve">binnen 10m wegvakken zijn.  </t>
  </si>
  <si>
    <t>Uitsluitend de actuele bestaande BGT labels die betrekking hebben op wegen. Geen plantopo. Dit is een puntenset. We nemen hier 10m omdat een punt minder snel matcht dan een lijnstuk.</t>
  </si>
  <si>
    <t>Totaal aantal geselecteerde labels in BGT</t>
  </si>
  <si>
    <t>Totaal aantal wegvakken in NWB</t>
  </si>
  <si>
    <t>Aantal BGT labels (Weg) zonder NWB wegvak binnen 10 meter</t>
  </si>
  <si>
    <t>Percentage BGT openbareruimtelabels met NWB wegvakken binnen 10m</t>
  </si>
  <si>
    <t>Bevragingen Accuratesse</t>
  </si>
  <si>
    <t>Indicator 2.1: percentage NWB wegvakken dat geen BAG pand doorsnijdt</t>
  </si>
  <si>
    <t>BAG kent geen indicatie bovengronds/ondergronds, dus niet alle hits zijn terecht.</t>
  </si>
  <si>
    <t>Totaal aantal actuele panden in BAG &gt; 18m2:</t>
  </si>
  <si>
    <t>Aantal wegvakken dat één of meer BAG panden doorsnijdt:</t>
  </si>
  <si>
    <t>Percentage NWB wegvakken dat geen BAG pand doorsnijdt:</t>
  </si>
  <si>
    <t>Indicator 2.2: percentage NWB wegvakken binnen 5m/0.5m van Top10NL hartlijnen</t>
  </si>
  <si>
    <t>Top10 wegen gefilterd op hoofdverkeersgebruik (gemengd, snelverkeer) en geen onverharde wegen</t>
  </si>
  <si>
    <t>Totaal aantal geselecteerde Top10NL wegvlakken (polygonen):</t>
  </si>
  <si>
    <t>Totaal aantal geselecteerde Top10NL hartlijnen (lijnen):</t>
  </si>
  <si>
    <t>2.2a: Aantal NWB wegvakken dat hoogstens 5 meter van een hartlijn af ligt</t>
  </si>
  <si>
    <t>Aantal wegvakken dat hoogstens 5 meter van een BRT hartlijn af ligt:</t>
  </si>
  <si>
    <t>Percentueel van totaal aantal wegvakken:</t>
  </si>
  <si>
    <t>2.2b: Aantal NWB wegvakken dat hoogstens 0,5 meter van een hartlijn af ligt</t>
  </si>
  <si>
    <t>Aantal wegvakken dat hoogstens 0,5 meter van een BRT hartlijn af ligt:</t>
  </si>
  <si>
    <t>2.2c: Aantal NWB wegvakken dat ten minste één Top10NL wegvlak doorsnijdt</t>
  </si>
  <si>
    <t>Aantal wegvakken dat ten minste een Top10NL wegvlak doorsnijdt:</t>
  </si>
  <si>
    <t>Indicator 2.3: gemiddelde kortste afstand van NWB wegvak naar Top10NL hartlijn</t>
  </si>
  <si>
    <t>Dit is de kortste afstand van een willekeurig punt op het wegvak naar een hartlijn</t>
  </si>
  <si>
    <t>Gemiddelde kortste afstand van NWB wegvak naar Top10NL hartlijn in cm</t>
  </si>
  <si>
    <t>Bevragingen Routeerbaarheid</t>
  </si>
  <si>
    <t>Indicator 3.1: Aantal juncties waar een weggebruiker niet kan komen of niet weg kan</t>
  </si>
  <si>
    <t>Dit zijn juncties waar alle aansluitende wegvakken een rijrichting hebben. En allemaal naar de junctie gaan</t>
  </si>
  <si>
    <t>of allemaal van de junctie vandaan gaan</t>
  </si>
  <si>
    <t>(Dit is exclusief wegvakken die binnen 100m van een landsgrens komen)</t>
  </si>
  <si>
    <t>Totaal aantal geselecteerde NWB juncties</t>
  </si>
  <si>
    <t>3.1a: Totaal aantal foute juncties</t>
  </si>
  <si>
    <t>Totaal aantal foute juncties</t>
  </si>
  <si>
    <t>Percentueel van totaal aantal juncties in NWB</t>
  </si>
  <si>
    <t>3.1b: Aantal juncties met meer dan 1 wegvak waar een weggebruiker niet kan komen</t>
  </si>
  <si>
    <t>Aantal juncties waar een weggebruiker niet kan komen</t>
  </si>
  <si>
    <t>Percentueel van totaal aantal juncties</t>
  </si>
  <si>
    <t>3.1c: Aantal juncties met meer dan 1 wegvak waar een weggebruiker niet weg kan</t>
  </si>
  <si>
    <t>Aantal juncties waar een weggebruiker niet weg kan</t>
  </si>
  <si>
    <t>Indicator 3.2: Aantal netwerk eilanden in het NWB</t>
  </si>
  <si>
    <t>Dit zijn de componenten die niet in verbinding staan met de rest van het netwerk</t>
  </si>
  <si>
    <t>(Een klein aantal hiervan zijn geen fouten, bijvoorbeeld de waddeneilanden)</t>
  </si>
  <si>
    <t>3.2a: Totaal aantal eilanden</t>
  </si>
  <si>
    <t>Totaal aantal eilanden</t>
  </si>
  <si>
    <t>21-01-2021</t>
  </si>
  <si>
    <t>22-02-2021</t>
  </si>
  <si>
    <t>08-01-2021</t>
  </si>
  <si>
    <t>08-02-2021</t>
  </si>
  <si>
    <t>20-01-2021</t>
  </si>
  <si>
    <t>19-02-2021</t>
  </si>
  <si>
    <t>15-01-2021</t>
  </si>
  <si>
    <t>18-02-2021</t>
  </si>
  <si>
    <t>266973</t>
  </si>
  <si>
    <t>267021</t>
  </si>
  <si>
    <t>239460</t>
  </si>
  <si>
    <t>239576</t>
  </si>
  <si>
    <t>272986</t>
  </si>
  <si>
    <t>273405</t>
  </si>
  <si>
    <t>3867</t>
  </si>
  <si>
    <t>3532</t>
  </si>
  <si>
    <t>9844</t>
  </si>
  <si>
    <t>9880</t>
  </si>
  <si>
    <t>573</t>
  </si>
  <si>
    <t>382</t>
  </si>
  <si>
    <t>34064</t>
  </si>
  <si>
    <t>34176</t>
  </si>
  <si>
    <t>1287494</t>
  </si>
  <si>
    <t>1097096</t>
  </si>
  <si>
    <t>1099380</t>
  </si>
  <si>
    <t>1242081</t>
  </si>
  <si>
    <t>1242138</t>
  </si>
  <si>
    <t>1072373</t>
  </si>
  <si>
    <t>1072472</t>
  </si>
  <si>
    <t>677801</t>
  </si>
  <si>
    <t>679615</t>
  </si>
  <si>
    <t>7797411</t>
  </si>
  <si>
    <t>7801467</t>
  </si>
  <si>
    <t>17886</t>
  </si>
  <si>
    <t>17856</t>
  </si>
  <si>
    <t>2920874</t>
  </si>
  <si>
    <t>1046760</t>
  </si>
  <si>
    <t>1048022</t>
  </si>
  <si>
    <t>932707</t>
  </si>
  <si>
    <t>933585</t>
  </si>
  <si>
    <t>1073583</t>
  </si>
  <si>
    <t>1074985</t>
  </si>
  <si>
    <t>804287</t>
  </si>
  <si>
    <t>1043</t>
  </si>
  <si>
    <t>40</t>
  </si>
  <si>
    <t>49</t>
  </si>
  <si>
    <t>221</t>
  </si>
  <si>
    <r>
      <t>Indicator 1.2,  Percentage BRT (Top10NL) hartlijnen waar in het NWB binnen (5m, 0.5m) wegvakken zijn.</t>
    </r>
    <r>
      <rPr>
        <sz val="10"/>
        <color rgb="FF000000"/>
        <rFont val="Calibri"/>
        <family val="2"/>
        <scheme val="minor"/>
      </rPr>
      <t xml:space="preserve"> </t>
    </r>
    <r>
      <rPr>
        <i/>
        <sz val="10"/>
        <color rgb="FF000000"/>
        <rFont val="Calibri"/>
        <family val="2"/>
        <scheme val="minor"/>
      </rPr>
      <t>Uitsluitend Top10NL hartlijnen voor snelverkeer of gemengd verkeer en niet verhardingstype in (onverhard, onbekend).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</si>
</sst>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%"/>
    <numFmt numFmtId="165" formatCode="0.000%"/>
  </numFmts>
  <fonts count="9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3" fontId="4" fillId="0" borderId="8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164" fontId="4" fillId="0" borderId="7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3" fillId="0" borderId="11" xfId="1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3" fontId="4" fillId="0" borderId="12" xfId="0" applyNumberFormat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7" fillId="4" borderId="1" xfId="0" applyFont="1" applyFill="1" applyBorder="1"/>
    <xf numFmtId="3" fontId="3" fillId="0" borderId="10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7" xfId="2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right" vertical="center"/>
    </xf>
    <xf numFmtId="0" fontId="6" fillId="0" borderId="0" xfId="0" applyFont="1"/>
    <xf numFmtId="0" fontId="5" fillId="3" borderId="4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/>
    </xf>
    <xf numFmtId="0" fontId="6" fillId="4" borderId="3" xfId="0" applyFont="1" applyFill="1" applyBorder="1"/>
    <xf numFmtId="0" fontId="6" fillId="4" borderId="14" xfId="0" applyFont="1" applyFill="1" applyBorder="1"/>
    <xf numFmtId="0" fontId="8" fillId="4" borderId="13" xfId="0" applyFont="1" applyFill="1" applyBorder="1"/>
    <xf numFmtId="0" fontId="6" fillId="4" borderId="7" xfId="0" applyFont="1" applyFill="1" applyBorder="1"/>
    <xf numFmtId="0" fontId="6" fillId="4" borderId="6" xfId="0" applyFont="1" applyFill="1" applyBorder="1"/>
    <xf numFmtId="0" fontId="6" fillId="0" borderId="11" xfId="0" applyFont="1" applyBorder="1"/>
    <xf numFmtId="0" fontId="6" fillId="3" borderId="14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 wrapText="1"/>
    </xf>
    <xf numFmtId="0" fontId="6" fillId="5" borderId="11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5" borderId="8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vertical="center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tabSelected="1" workbookViewId="0">
      <selection activeCell="A6" sqref="A6"/>
    </sheetView>
  </sheetViews>
  <sheetFormatPr defaultRowHeight="12.75" x14ac:dyDescent="0.2"/>
  <cols>
    <col min="1" max="1" width="75.125" style="45" customWidth="1"/>
    <col min="2" max="2" width="9.875" style="45" bestFit="1" customWidth="1"/>
    <col min="3" max="3" width="10.5" style="45" customWidth="1"/>
    <col min="4" max="16384" width="9" style="45"/>
  </cols>
  <sheetData>
    <row r="1" spans="1:3" s="45" customFormat="1" x14ac:dyDescent="0.2">
      <c r="A1" s="45" t="s">
        <v>0</v>
      </c>
      <c r="B1" s="45" t="s">
        <v>73</v>
      </c>
      <c r="C1" s="45" t="s">
        <v>74</v>
      </c>
    </row>
    <row r="2" spans="1:3" s="45" customFormat="1" x14ac:dyDescent="0.2">
      <c r="A2" s="45" t="s">
        <v>1</v>
      </c>
      <c r="B2" s="45" t="s">
        <v>75</v>
      </c>
      <c r="C2" s="45" t="s">
        <v>76</v>
      </c>
    </row>
    <row r="3" spans="1:3" s="45" customFormat="1" x14ac:dyDescent="0.2">
      <c r="A3" s="45" t="s">
        <v>2</v>
      </c>
      <c r="B3" s="45" t="s">
        <v>77</v>
      </c>
      <c r="C3" s="45" t="s">
        <v>78</v>
      </c>
    </row>
    <row r="4" spans="1:3" s="45" customFormat="1" x14ac:dyDescent="0.2">
      <c r="A4" s="45" t="s">
        <v>3</v>
      </c>
      <c r="B4" s="45" t="s">
        <v>79</v>
      </c>
      <c r="C4" s="45" t="s">
        <v>80</v>
      </c>
    </row>
    <row r="5" spans="1:3" s="45" customFormat="1" x14ac:dyDescent="0.2">
      <c r="A5" s="45" t="s">
        <v>4</v>
      </c>
      <c r="B5" s="45" t="s">
        <v>75</v>
      </c>
      <c r="C5" s="45" t="s">
        <v>76</v>
      </c>
    </row>
    <row r="6" spans="1:3" s="45" customFormat="1" ht="13.5" thickBot="1" x14ac:dyDescent="0.25">
      <c r="A6" s="45" t="s">
        <v>5</v>
      </c>
      <c r="B6" s="45" t="s">
        <v>79</v>
      </c>
      <c r="C6" s="45" t="s">
        <v>76</v>
      </c>
    </row>
    <row r="7" spans="1:3" s="45" customFormat="1" ht="13.5" thickBot="1" x14ac:dyDescent="0.25">
      <c r="A7" s="1" t="s">
        <v>6</v>
      </c>
      <c r="B7" s="2" t="s">
        <v>7</v>
      </c>
      <c r="C7" s="2" t="s">
        <v>7</v>
      </c>
    </row>
    <row r="8" spans="1:3" s="45" customFormat="1" x14ac:dyDescent="0.2">
      <c r="A8" s="3" t="s">
        <v>8</v>
      </c>
      <c r="B8" s="4"/>
      <c r="C8" s="4"/>
    </row>
    <row r="9" spans="1:3" s="45" customFormat="1" x14ac:dyDescent="0.2">
      <c r="A9" s="5" t="s">
        <v>9</v>
      </c>
      <c r="B9" s="6"/>
      <c r="C9" s="6"/>
    </row>
    <row r="10" spans="1:3" s="45" customFormat="1" x14ac:dyDescent="0.2">
      <c r="A10" s="46" t="s">
        <v>10</v>
      </c>
      <c r="B10" s="6"/>
      <c r="C10" s="6"/>
    </row>
    <row r="11" spans="1:3" s="45" customFormat="1" ht="13.5" thickBot="1" x14ac:dyDescent="0.25">
      <c r="A11" s="7" t="s">
        <v>11</v>
      </c>
      <c r="B11" s="8" t="s">
        <v>81</v>
      </c>
      <c r="C11" s="8" t="s">
        <v>82</v>
      </c>
    </row>
    <row r="12" spans="1:3" s="45" customFormat="1" ht="13.5" thickBot="1" x14ac:dyDescent="0.25">
      <c r="A12" s="7" t="s">
        <v>12</v>
      </c>
      <c r="B12" s="9" t="s">
        <v>83</v>
      </c>
      <c r="C12" s="9" t="s">
        <v>84</v>
      </c>
    </row>
    <row r="13" spans="1:3" s="45" customFormat="1" ht="13.5" thickBot="1" x14ac:dyDescent="0.25">
      <c r="A13" s="7" t="s">
        <v>13</v>
      </c>
      <c r="B13" s="10" t="s">
        <v>85</v>
      </c>
      <c r="C13" s="10" t="s">
        <v>86</v>
      </c>
    </row>
    <row r="14" spans="1:3" s="45" customFormat="1" ht="13.5" thickBot="1" x14ac:dyDescent="0.25">
      <c r="A14" s="11"/>
      <c r="B14" s="12"/>
      <c r="C14" s="12"/>
    </row>
    <row r="15" spans="1:3" s="45" customFormat="1" ht="13.5" thickBot="1" x14ac:dyDescent="0.25">
      <c r="A15" s="41" t="s">
        <v>14</v>
      </c>
      <c r="B15" s="13"/>
      <c r="C15" s="13"/>
    </row>
    <row r="16" spans="1:3" s="45" customFormat="1" ht="13.5" thickBot="1" x14ac:dyDescent="0.25">
      <c r="A16" s="7" t="s">
        <v>15</v>
      </c>
      <c r="B16" s="8" t="s">
        <v>87</v>
      </c>
      <c r="C16" s="8" t="s">
        <v>88</v>
      </c>
    </row>
    <row r="17" spans="1:3" s="45" customFormat="1" ht="13.5" thickBot="1" x14ac:dyDescent="0.25">
      <c r="A17" s="7" t="s">
        <v>16</v>
      </c>
      <c r="B17" s="14">
        <f>B16/B11</f>
        <v>1.4484610803339664E-2</v>
      </c>
      <c r="C17" s="14">
        <f>C16/C11</f>
        <v>1.3227424060279902E-2</v>
      </c>
    </row>
    <row r="18" spans="1:3" s="45" customFormat="1" ht="13.5" thickBot="1" x14ac:dyDescent="0.25">
      <c r="A18" s="7" t="s">
        <v>17</v>
      </c>
      <c r="B18" s="15">
        <f>1-B17</f>
        <v>0.98551538919666037</v>
      </c>
      <c r="C18" s="15">
        <f>1-C17</f>
        <v>0.98677257593972012</v>
      </c>
    </row>
    <row r="19" spans="1:3" s="45" customFormat="1" ht="13.5" thickBot="1" x14ac:dyDescent="0.25">
      <c r="A19" s="7" t="s">
        <v>18</v>
      </c>
      <c r="B19" s="16" t="s">
        <v>89</v>
      </c>
      <c r="C19" s="16" t="s">
        <v>90</v>
      </c>
    </row>
    <row r="20" spans="1:3" s="45" customFormat="1" ht="13.5" thickBot="1" x14ac:dyDescent="0.25">
      <c r="A20" s="7" t="s">
        <v>19</v>
      </c>
      <c r="B20" s="15">
        <f>1-B19/B13</f>
        <v>0.96393954268717075</v>
      </c>
      <c r="C20" s="15">
        <f>1-C19/C13</f>
        <v>0.96386313344671826</v>
      </c>
    </row>
    <row r="21" spans="1:3" s="45" customFormat="1" ht="13.5" thickBot="1" x14ac:dyDescent="0.25">
      <c r="A21" s="11"/>
      <c r="B21" s="12"/>
      <c r="C21" s="12"/>
    </row>
    <row r="22" spans="1:3" s="45" customFormat="1" ht="13.5" thickBot="1" x14ac:dyDescent="0.25">
      <c r="A22" s="41" t="s">
        <v>20</v>
      </c>
      <c r="B22" s="13"/>
      <c r="C22" s="13"/>
    </row>
    <row r="23" spans="1:3" s="45" customFormat="1" ht="13.5" thickBot="1" x14ac:dyDescent="0.25">
      <c r="A23" s="7" t="s">
        <v>15</v>
      </c>
      <c r="B23" s="8" t="s">
        <v>91</v>
      </c>
      <c r="C23" s="8" t="s">
        <v>92</v>
      </c>
    </row>
    <row r="24" spans="1:3" s="45" customFormat="1" ht="13.5" thickBot="1" x14ac:dyDescent="0.25">
      <c r="A24" s="7" t="s">
        <v>16</v>
      </c>
      <c r="B24" s="14">
        <f>B23/B12</f>
        <v>2.392883988975194E-3</v>
      </c>
      <c r="C24" s="14">
        <f>C23/C12</f>
        <v>1.5944835876715532E-3</v>
      </c>
    </row>
    <row r="25" spans="1:3" s="45" customFormat="1" ht="13.5" thickBot="1" x14ac:dyDescent="0.25">
      <c r="A25" s="7" t="s">
        <v>17</v>
      </c>
      <c r="B25" s="15">
        <f>1-B24</f>
        <v>0.99760711601102481</v>
      </c>
      <c r="C25" s="15">
        <f>1-C24</f>
        <v>0.99840551641232844</v>
      </c>
    </row>
    <row r="26" spans="1:3" s="45" customFormat="1" ht="13.5" thickBot="1" x14ac:dyDescent="0.25">
      <c r="A26" s="7" t="s">
        <v>18</v>
      </c>
      <c r="B26" s="16" t="s">
        <v>93</v>
      </c>
      <c r="C26" s="16" t="s">
        <v>94</v>
      </c>
    </row>
    <row r="27" spans="1:3" s="45" customFormat="1" ht="13.5" thickBot="1" x14ac:dyDescent="0.25">
      <c r="A27" s="7" t="s">
        <v>19</v>
      </c>
      <c r="B27" s="15">
        <f>1-B26/B13</f>
        <v>0.87521704409749956</v>
      </c>
      <c r="C27" s="15">
        <f>1-C26/C13</f>
        <v>0.87499862840840514</v>
      </c>
    </row>
    <row r="28" spans="1:3" s="45" customFormat="1" ht="13.5" thickBot="1" x14ac:dyDescent="0.25">
      <c r="A28" s="17"/>
      <c r="B28" s="18"/>
      <c r="C28" s="18"/>
    </row>
    <row r="29" spans="1:3" s="45" customFormat="1" ht="38.25" x14ac:dyDescent="0.2">
      <c r="A29" s="3" t="s">
        <v>120</v>
      </c>
      <c r="B29" s="19"/>
      <c r="C29" s="19"/>
    </row>
    <row r="30" spans="1:3" s="45" customFormat="1" ht="13.5" thickBot="1" x14ac:dyDescent="0.25">
      <c r="A30" s="7" t="s">
        <v>21</v>
      </c>
      <c r="B30" s="10" t="s">
        <v>95</v>
      </c>
      <c r="C30" s="10" t="s">
        <v>95</v>
      </c>
    </row>
    <row r="31" spans="1:3" s="45" customFormat="1" ht="13.5" thickBot="1" x14ac:dyDescent="0.25">
      <c r="A31" s="7" t="s">
        <v>22</v>
      </c>
      <c r="B31" s="10" t="s">
        <v>96</v>
      </c>
      <c r="C31" s="10" t="s">
        <v>97</v>
      </c>
    </row>
    <row r="32" spans="1:3" s="45" customFormat="1" ht="13.5" thickBot="1" x14ac:dyDescent="0.25">
      <c r="A32" s="11"/>
      <c r="B32" s="12"/>
      <c r="C32" s="12"/>
    </row>
    <row r="33" spans="1:3" s="45" customFormat="1" ht="13.5" thickBot="1" x14ac:dyDescent="0.25">
      <c r="A33" s="7" t="s">
        <v>23</v>
      </c>
      <c r="B33" s="20" t="s">
        <v>98</v>
      </c>
      <c r="C33" s="20" t="s">
        <v>99</v>
      </c>
    </row>
    <row r="34" spans="1:3" s="45" customFormat="1" ht="13.5" thickBot="1" x14ac:dyDescent="0.25">
      <c r="A34" s="7" t="s">
        <v>24</v>
      </c>
      <c r="B34" s="15">
        <f>B33/B30</f>
        <v>0.96472760261407042</v>
      </c>
      <c r="C34" s="15">
        <f>C33/C30</f>
        <v>0.96477187466504699</v>
      </c>
    </row>
    <row r="35" spans="1:3" s="45" customFormat="1" ht="13.5" thickBot="1" x14ac:dyDescent="0.25">
      <c r="A35" s="21"/>
      <c r="B35" s="22"/>
      <c r="C35" s="22"/>
    </row>
    <row r="36" spans="1:3" s="45" customFormat="1" ht="13.5" thickBot="1" x14ac:dyDescent="0.25">
      <c r="A36" s="23" t="s">
        <v>25</v>
      </c>
      <c r="B36" s="24" t="s">
        <v>100</v>
      </c>
      <c r="C36" s="25" t="s">
        <v>101</v>
      </c>
    </row>
    <row r="37" spans="1:3" s="45" customFormat="1" ht="13.5" thickBot="1" x14ac:dyDescent="0.25">
      <c r="A37" s="23" t="s">
        <v>26</v>
      </c>
      <c r="B37" s="26">
        <f>B36/B30</f>
        <v>0.83291494950656075</v>
      </c>
      <c r="C37" s="26">
        <f>C36/C30</f>
        <v>0.83299184306878327</v>
      </c>
    </row>
    <row r="38" spans="1:3" s="45" customFormat="1" ht="13.5" thickBot="1" x14ac:dyDescent="0.25">
      <c r="A38" s="27"/>
      <c r="B38" s="28"/>
      <c r="C38" s="28"/>
    </row>
    <row r="39" spans="1:3" s="45" customFormat="1" x14ac:dyDescent="0.2">
      <c r="A39" s="3" t="s">
        <v>27</v>
      </c>
      <c r="B39" s="4"/>
      <c r="C39" s="4"/>
    </row>
    <row r="40" spans="1:3" s="45" customFormat="1" x14ac:dyDescent="0.2">
      <c r="A40" s="5" t="s">
        <v>28</v>
      </c>
      <c r="B40" s="6"/>
      <c r="C40" s="6"/>
    </row>
    <row r="41" spans="1:3" s="45" customFormat="1" ht="26.25" thickBot="1" x14ac:dyDescent="0.25">
      <c r="A41" s="47" t="s">
        <v>29</v>
      </c>
      <c r="B41" s="29"/>
      <c r="C41" s="29"/>
    </row>
    <row r="42" spans="1:3" s="45" customFormat="1" ht="13.5" thickBot="1" x14ac:dyDescent="0.25">
      <c r="A42" s="30" t="s">
        <v>30</v>
      </c>
      <c r="B42" s="10" t="s">
        <v>102</v>
      </c>
      <c r="C42" s="10" t="s">
        <v>103</v>
      </c>
    </row>
    <row r="43" spans="1:3" s="45" customFormat="1" ht="13.5" thickBot="1" x14ac:dyDescent="0.25">
      <c r="A43" s="30" t="s">
        <v>31</v>
      </c>
      <c r="B43" s="10" t="s">
        <v>96</v>
      </c>
      <c r="C43" s="10" t="s">
        <v>97</v>
      </c>
    </row>
    <row r="44" spans="1:3" s="45" customFormat="1" ht="13.5" thickBot="1" x14ac:dyDescent="0.25">
      <c r="A44" s="11"/>
      <c r="B44" s="12"/>
      <c r="C44" s="12"/>
    </row>
    <row r="45" spans="1:3" s="45" customFormat="1" ht="13.5" thickBot="1" x14ac:dyDescent="0.25">
      <c r="A45" s="7" t="s">
        <v>32</v>
      </c>
      <c r="B45" s="20">
        <v>32768</v>
      </c>
      <c r="C45" s="20">
        <v>32804</v>
      </c>
    </row>
    <row r="46" spans="1:3" s="45" customFormat="1" ht="13.5" thickBot="1" x14ac:dyDescent="0.25">
      <c r="A46" s="7" t="s">
        <v>33</v>
      </c>
      <c r="B46" s="15">
        <f>1-B45/B42</f>
        <v>0.95165542688783289</v>
      </c>
      <c r="C46" s="15">
        <f>1-C45/C42</f>
        <v>0.95173149503763166</v>
      </c>
    </row>
    <row r="47" spans="1:3" s="45" customFormat="1" ht="13.5" thickBot="1" x14ac:dyDescent="0.25">
      <c r="A47" s="31"/>
      <c r="B47" s="32"/>
      <c r="C47" s="32"/>
    </row>
    <row r="48" spans="1:3" s="45" customFormat="1" ht="13.5" thickBot="1" x14ac:dyDescent="0.25">
      <c r="A48" s="1" t="s">
        <v>34</v>
      </c>
      <c r="B48" s="2" t="s">
        <v>7</v>
      </c>
      <c r="C48" s="2" t="s">
        <v>7</v>
      </c>
    </row>
    <row r="49" spans="1:3" s="45" customFormat="1" x14ac:dyDescent="0.2">
      <c r="A49" s="33" t="s">
        <v>35</v>
      </c>
      <c r="B49" s="48"/>
      <c r="C49" s="48"/>
    </row>
    <row r="50" spans="1:3" s="45" customFormat="1" ht="13.5" thickBot="1" x14ac:dyDescent="0.25">
      <c r="A50" s="49" t="s">
        <v>36</v>
      </c>
      <c r="B50" s="50"/>
      <c r="C50" s="50"/>
    </row>
    <row r="51" spans="1:3" s="45" customFormat="1" ht="13.5" thickBot="1" x14ac:dyDescent="0.25">
      <c r="A51" s="7" t="s">
        <v>37</v>
      </c>
      <c r="B51" s="10" t="s">
        <v>104</v>
      </c>
      <c r="C51" s="10" t="s">
        <v>105</v>
      </c>
    </row>
    <row r="52" spans="1:3" s="45" customFormat="1" ht="13.5" thickBot="1" x14ac:dyDescent="0.25">
      <c r="A52" s="7" t="s">
        <v>31</v>
      </c>
      <c r="B52" s="10" t="s">
        <v>96</v>
      </c>
      <c r="C52" s="10" t="s">
        <v>97</v>
      </c>
    </row>
    <row r="53" spans="1:3" s="45" customFormat="1" ht="13.5" thickBot="1" x14ac:dyDescent="0.25">
      <c r="A53" s="11"/>
      <c r="B53" s="12"/>
      <c r="C53" s="12"/>
    </row>
    <row r="54" spans="1:3" s="45" customFormat="1" ht="13.5" thickBot="1" x14ac:dyDescent="0.25">
      <c r="A54" s="30" t="s">
        <v>38</v>
      </c>
      <c r="B54" s="20" t="s">
        <v>106</v>
      </c>
      <c r="C54" s="20" t="s">
        <v>107</v>
      </c>
    </row>
    <row r="55" spans="1:3" s="45" customFormat="1" ht="13.5" thickBot="1" x14ac:dyDescent="0.25">
      <c r="A55" s="30" t="s">
        <v>39</v>
      </c>
      <c r="B55" s="15">
        <f>100%-B54/B52</f>
        <v>0.98369695997433226</v>
      </c>
      <c r="C55" s="15">
        <f>100%-C54/C52</f>
        <v>0.98375811821208314</v>
      </c>
    </row>
    <row r="56" spans="1:3" s="45" customFormat="1" ht="13.5" thickBot="1" x14ac:dyDescent="0.25">
      <c r="A56" s="11"/>
      <c r="B56" s="12"/>
      <c r="C56" s="12"/>
    </row>
    <row r="57" spans="1:3" s="45" customFormat="1" x14ac:dyDescent="0.2">
      <c r="A57" s="33" t="s">
        <v>40</v>
      </c>
      <c r="B57" s="48"/>
      <c r="C57" s="48"/>
    </row>
    <row r="58" spans="1:3" s="45" customFormat="1" ht="13.5" thickBot="1" x14ac:dyDescent="0.25">
      <c r="A58" s="49" t="s">
        <v>41</v>
      </c>
      <c r="B58" s="50"/>
      <c r="C58" s="50"/>
    </row>
    <row r="59" spans="1:3" s="45" customFormat="1" ht="13.5" thickBot="1" x14ac:dyDescent="0.25">
      <c r="A59" s="30" t="s">
        <v>42</v>
      </c>
      <c r="B59" s="10" t="s">
        <v>108</v>
      </c>
      <c r="C59" s="10" t="s">
        <v>108</v>
      </c>
    </row>
    <row r="60" spans="1:3" s="45" customFormat="1" ht="13.5" thickBot="1" x14ac:dyDescent="0.25">
      <c r="A60" s="30" t="s">
        <v>43</v>
      </c>
      <c r="B60" s="10" t="s">
        <v>95</v>
      </c>
      <c r="C60" s="10" t="s">
        <v>95</v>
      </c>
    </row>
    <row r="61" spans="1:3" s="45" customFormat="1" ht="13.5" thickBot="1" x14ac:dyDescent="0.25">
      <c r="A61" s="30" t="s">
        <v>31</v>
      </c>
      <c r="B61" s="10" t="s">
        <v>96</v>
      </c>
      <c r="C61" s="10" t="s">
        <v>97</v>
      </c>
    </row>
    <row r="62" spans="1:3" s="45" customFormat="1" ht="13.5" thickBot="1" x14ac:dyDescent="0.25">
      <c r="A62" s="11"/>
      <c r="B62" s="12"/>
      <c r="C62" s="12"/>
    </row>
    <row r="63" spans="1:3" s="45" customFormat="1" ht="13.5" thickBot="1" x14ac:dyDescent="0.25">
      <c r="A63" s="34" t="s">
        <v>44</v>
      </c>
      <c r="B63" s="35"/>
      <c r="C63" s="35"/>
    </row>
    <row r="64" spans="1:3" s="45" customFormat="1" ht="13.5" thickBot="1" x14ac:dyDescent="0.25">
      <c r="A64" s="30" t="s">
        <v>45</v>
      </c>
      <c r="B64" s="20" t="s">
        <v>109</v>
      </c>
      <c r="C64" s="20" t="s">
        <v>110</v>
      </c>
    </row>
    <row r="65" spans="1:3" s="45" customFormat="1" ht="13.5" thickBot="1" x14ac:dyDescent="0.25">
      <c r="A65" s="30" t="s">
        <v>46</v>
      </c>
      <c r="B65" s="15">
        <f>B64/B61</f>
        <v>0.95411887382690297</v>
      </c>
      <c r="C65" s="15">
        <f>C64/C61</f>
        <v>0.95328457858065452</v>
      </c>
    </row>
    <row r="66" spans="1:3" s="45" customFormat="1" ht="13.5" thickBot="1" x14ac:dyDescent="0.25">
      <c r="A66" s="11"/>
      <c r="B66" s="12"/>
      <c r="C66" s="12"/>
    </row>
    <row r="67" spans="1:3" s="45" customFormat="1" ht="13.5" thickBot="1" x14ac:dyDescent="0.25">
      <c r="A67" s="34" t="s">
        <v>47</v>
      </c>
      <c r="B67" s="35"/>
      <c r="C67" s="35"/>
    </row>
    <row r="68" spans="1:3" s="45" customFormat="1" ht="13.5" thickBot="1" x14ac:dyDescent="0.25">
      <c r="A68" s="30" t="s">
        <v>48</v>
      </c>
      <c r="B68" s="20" t="s">
        <v>111</v>
      </c>
      <c r="C68" s="20" t="s">
        <v>112</v>
      </c>
    </row>
    <row r="69" spans="1:3" s="45" customFormat="1" ht="13.5" thickBot="1" x14ac:dyDescent="0.25">
      <c r="A69" s="30" t="s">
        <v>46</v>
      </c>
      <c r="B69" s="15">
        <f>B68/B61</f>
        <v>0.85015987661973058</v>
      </c>
      <c r="C69" s="15">
        <f>C68/C61</f>
        <v>0.84919227200785896</v>
      </c>
    </row>
    <row r="70" spans="1:3" s="45" customFormat="1" ht="13.5" thickBot="1" x14ac:dyDescent="0.25">
      <c r="A70" s="11"/>
      <c r="B70" s="12"/>
      <c r="C70" s="12"/>
    </row>
    <row r="71" spans="1:3" s="45" customFormat="1" ht="13.5" thickBot="1" x14ac:dyDescent="0.25">
      <c r="A71" s="34" t="s">
        <v>49</v>
      </c>
      <c r="B71" s="35"/>
      <c r="C71" s="35"/>
    </row>
    <row r="72" spans="1:3" s="45" customFormat="1" ht="13.5" thickBot="1" x14ac:dyDescent="0.25">
      <c r="A72" s="30" t="s">
        <v>50</v>
      </c>
      <c r="B72" s="20" t="s">
        <v>113</v>
      </c>
      <c r="C72" s="20" t="s">
        <v>114</v>
      </c>
    </row>
    <row r="73" spans="1:3" s="45" customFormat="1" ht="13.5" thickBot="1" x14ac:dyDescent="0.25">
      <c r="A73" s="30" t="s">
        <v>46</v>
      </c>
      <c r="B73" s="15">
        <f>B72/B61</f>
        <v>0.97856796488183351</v>
      </c>
      <c r="C73" s="15">
        <f>C72/C61</f>
        <v>0.97781022030599063</v>
      </c>
    </row>
    <row r="74" spans="1:3" s="45" customFormat="1" ht="13.5" thickBot="1" x14ac:dyDescent="0.25"/>
    <row r="75" spans="1:3" s="45" customFormat="1" x14ac:dyDescent="0.2">
      <c r="A75" s="36" t="s">
        <v>51</v>
      </c>
      <c r="B75" s="51"/>
      <c r="C75" s="52"/>
    </row>
    <row r="76" spans="1:3" s="45" customFormat="1" ht="13.5" thickBot="1" x14ac:dyDescent="0.25">
      <c r="A76" s="53" t="s">
        <v>52</v>
      </c>
      <c r="B76" s="54"/>
      <c r="C76" s="55"/>
    </row>
    <row r="77" spans="1:3" s="45" customFormat="1" ht="13.5" thickBot="1" x14ac:dyDescent="0.25">
      <c r="A77" s="56" t="s">
        <v>53</v>
      </c>
      <c r="B77" s="56">
        <v>87.873000000000005</v>
      </c>
      <c r="C77" s="56">
        <v>93.027000000000001</v>
      </c>
    </row>
    <row r="78" spans="1:3" s="45" customFormat="1" ht="13.5" thickBot="1" x14ac:dyDescent="0.25"/>
    <row r="79" spans="1:3" s="45" customFormat="1" ht="13.5" thickBot="1" x14ac:dyDescent="0.25">
      <c r="A79" s="1" t="s">
        <v>54</v>
      </c>
      <c r="B79" s="2" t="s">
        <v>7</v>
      </c>
      <c r="C79" s="2" t="s">
        <v>7</v>
      </c>
    </row>
    <row r="80" spans="1:3" s="45" customFormat="1" x14ac:dyDescent="0.2">
      <c r="A80" s="33" t="s">
        <v>55</v>
      </c>
      <c r="B80" s="48"/>
      <c r="C80" s="57"/>
    </row>
    <row r="81" spans="1:3" s="45" customFormat="1" x14ac:dyDescent="0.2">
      <c r="A81" s="58" t="s">
        <v>56</v>
      </c>
      <c r="B81" s="59"/>
      <c r="C81" s="60"/>
    </row>
    <row r="82" spans="1:3" s="45" customFormat="1" x14ac:dyDescent="0.2">
      <c r="A82" s="61" t="s">
        <v>57</v>
      </c>
      <c r="B82" s="59"/>
      <c r="C82" s="60"/>
    </row>
    <row r="83" spans="1:3" s="45" customFormat="1" ht="13.5" thickBot="1" x14ac:dyDescent="0.25">
      <c r="A83" s="62" t="s">
        <v>58</v>
      </c>
      <c r="B83" s="63"/>
      <c r="C83" s="63"/>
    </row>
    <row r="84" spans="1:3" s="45" customFormat="1" ht="13.5" thickBot="1" x14ac:dyDescent="0.25">
      <c r="A84" s="64" t="s">
        <v>59</v>
      </c>
      <c r="B84" s="65">
        <v>802465</v>
      </c>
      <c r="C84" s="65" t="s">
        <v>115</v>
      </c>
    </row>
    <row r="85" spans="1:3" s="45" customFormat="1" ht="13.5" thickBot="1" x14ac:dyDescent="0.25">
      <c r="A85" s="11"/>
      <c r="B85" s="12"/>
      <c r="C85" s="12"/>
    </row>
    <row r="86" spans="1:3" s="45" customFormat="1" ht="13.5" thickBot="1" x14ac:dyDescent="0.25">
      <c r="A86" s="34" t="s">
        <v>60</v>
      </c>
      <c r="B86" s="37"/>
      <c r="C86" s="20"/>
    </row>
    <row r="87" spans="1:3" s="45" customFormat="1" ht="13.5" thickBot="1" x14ac:dyDescent="0.25">
      <c r="A87" s="66" t="s">
        <v>61</v>
      </c>
      <c r="B87" s="38">
        <v>1034</v>
      </c>
      <c r="C87" s="20" t="s">
        <v>116</v>
      </c>
    </row>
    <row r="88" spans="1:3" s="45" customFormat="1" ht="13.5" thickBot="1" x14ac:dyDescent="0.25">
      <c r="A88" s="30" t="s">
        <v>62</v>
      </c>
      <c r="B88" s="39">
        <f>B87/B84</f>
        <v>1.2885297178070073E-3</v>
      </c>
      <c r="C88" s="40">
        <f>C87/C84</f>
        <v>1.2968007688797655E-3</v>
      </c>
    </row>
    <row r="89" spans="1:3" s="45" customFormat="1" ht="13.5" thickBot="1" x14ac:dyDescent="0.25">
      <c r="A89" s="67"/>
      <c r="B89" s="68"/>
      <c r="C89" s="68"/>
    </row>
    <row r="90" spans="1:3" s="45" customFormat="1" ht="13.5" thickBot="1" x14ac:dyDescent="0.25">
      <c r="A90" s="41" t="s">
        <v>63</v>
      </c>
      <c r="B90" s="42"/>
      <c r="C90" s="16"/>
    </row>
    <row r="91" spans="1:3" s="45" customFormat="1" ht="13.5" thickBot="1" x14ac:dyDescent="0.25">
      <c r="A91" s="7" t="s">
        <v>64</v>
      </c>
      <c r="B91" s="16">
        <v>37</v>
      </c>
      <c r="C91" s="16" t="s">
        <v>117</v>
      </c>
    </row>
    <row r="92" spans="1:3" s="45" customFormat="1" ht="13.5" thickBot="1" x14ac:dyDescent="0.25">
      <c r="A92" s="7" t="s">
        <v>65</v>
      </c>
      <c r="B92" s="43">
        <f>B91/B84</f>
        <v>4.6107929940869695E-5</v>
      </c>
      <c r="C92" s="43">
        <f>C91/C84</f>
        <v>4.9733490656942111E-5</v>
      </c>
    </row>
    <row r="93" spans="1:3" s="45" customFormat="1" ht="13.5" thickBot="1" x14ac:dyDescent="0.25">
      <c r="A93" s="11"/>
      <c r="B93" s="44"/>
      <c r="C93" s="44"/>
    </row>
    <row r="94" spans="1:3" s="45" customFormat="1" ht="13.5" thickBot="1" x14ac:dyDescent="0.25">
      <c r="A94" s="34" t="s">
        <v>66</v>
      </c>
      <c r="B94" s="37"/>
      <c r="C94" s="20"/>
    </row>
    <row r="95" spans="1:3" s="45" customFormat="1" ht="13.5" thickBot="1" x14ac:dyDescent="0.25">
      <c r="A95" s="30" t="s">
        <v>67</v>
      </c>
      <c r="B95" s="20">
        <v>49</v>
      </c>
      <c r="C95" s="20" t="s">
        <v>118</v>
      </c>
    </row>
    <row r="96" spans="1:3" s="45" customFormat="1" ht="13.5" thickBot="1" x14ac:dyDescent="0.25">
      <c r="A96" s="30" t="s">
        <v>65</v>
      </c>
      <c r="B96" s="39">
        <f>B95/B84</f>
        <v>6.106185316493554E-5</v>
      </c>
      <c r="C96" s="39">
        <f>C95/C84</f>
        <v>6.0923526054754085E-5</v>
      </c>
    </row>
    <row r="97" spans="1:3" s="45" customFormat="1" ht="13.5" thickBot="1" x14ac:dyDescent="0.25"/>
    <row r="98" spans="1:3" s="45" customFormat="1" x14ac:dyDescent="0.2">
      <c r="A98" s="33" t="s">
        <v>68</v>
      </c>
      <c r="B98" s="48"/>
      <c r="C98" s="57"/>
    </row>
    <row r="99" spans="1:3" s="45" customFormat="1" x14ac:dyDescent="0.2">
      <c r="A99" s="58" t="s">
        <v>69</v>
      </c>
      <c r="B99" s="59"/>
      <c r="C99" s="60"/>
    </row>
    <row r="100" spans="1:3" s="45" customFormat="1" ht="13.5" thickBot="1" x14ac:dyDescent="0.25">
      <c r="A100" s="62" t="s">
        <v>70</v>
      </c>
      <c r="B100" s="63"/>
      <c r="C100" s="63"/>
    </row>
    <row r="101" spans="1:3" s="45" customFormat="1" ht="13.5" thickBot="1" x14ac:dyDescent="0.25">
      <c r="A101" s="34" t="s">
        <v>71</v>
      </c>
      <c r="B101" s="37"/>
      <c r="C101" s="20"/>
    </row>
    <row r="102" spans="1:3" s="45" customFormat="1" ht="13.5" thickBot="1" x14ac:dyDescent="0.25">
      <c r="A102" s="66" t="s">
        <v>72</v>
      </c>
      <c r="B102" s="38">
        <v>220</v>
      </c>
      <c r="C102" s="20" t="s">
        <v>119</v>
      </c>
    </row>
    <row r="103" spans="1:3" s="45" customFormat="1" x14ac:dyDescent="0.2"/>
    <row r="104" spans="1:3" s="45" customFormat="1" x14ac:dyDescent="0.2"/>
    <row r="105" spans="1:3" s="45" customFormat="1" x14ac:dyDescent="0.2"/>
  </sheetData>
  <mergeCells count="12">
    <mergeCell ref="B57:B58"/>
    <mergeCell ref="C57:C58"/>
    <mergeCell ref="B80:B82"/>
    <mergeCell ref="C80:C82"/>
    <mergeCell ref="B98:B99"/>
    <mergeCell ref="C98:C99"/>
    <mergeCell ref="B8:B10"/>
    <mergeCell ref="C8:C10"/>
    <mergeCell ref="B39:B41"/>
    <mergeCell ref="C39:C41"/>
    <mergeCell ref="B49:B50"/>
    <mergeCell ref="C49:C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Rijkswaterstaat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Driel, Jop van (CIV)</dc:creator>
  <cp:lastModifiedBy>Driel, Jop van (CIV)</cp:lastModifiedBy>
  <dcterms:created xsi:type="dcterms:W3CDTF">2021-02-22T14:34:29Z</dcterms:created>
  <dcterms:modified xsi:type="dcterms:W3CDTF">2021-02-22T14:37:45Z</dcterms:modified>
</cp:coreProperties>
</file>