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bookViews>
    <workbookView xWindow="0" yWindow="0" windowWidth="19200" windowHeight="481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B96" i="1"/>
  <c r="C92" i="1"/>
  <c r="B92" i="1"/>
  <c r="C88" i="1"/>
  <c r="B88" i="1"/>
  <c r="C73" i="1"/>
  <c r="B73" i="1"/>
  <c r="C69" i="1"/>
  <c r="B69" i="1"/>
  <c r="C65" i="1"/>
  <c r="B65" i="1"/>
  <c r="C55" i="1"/>
  <c r="B55" i="1"/>
  <c r="C46" i="1"/>
  <c r="B46" i="1"/>
  <c r="C37" i="1"/>
  <c r="B37" i="1"/>
  <c r="C34" i="1"/>
  <c r="B34" i="1"/>
  <c r="C24" i="1"/>
  <c r="C25" i="1" s="1"/>
  <c r="B24" i="1"/>
  <c r="B25" i="1" s="1"/>
  <c r="C20" i="1"/>
  <c r="B20" i="1"/>
  <c r="C27" i="1"/>
  <c r="B27" i="1"/>
  <c r="C17" i="1"/>
  <c r="C18" i="1" s="1"/>
  <c r="B17" i="1"/>
  <c r="B18" i="1" s="1"/>
</calcChain>
</file>

<file path=xl/sharedStrings.xml><?xml version="1.0" encoding="utf-8"?>
<sst xmlns="http://schemas.openxmlformats.org/spreadsheetml/2006/main" count="157" uniqueCount="128">
  <si>
    <t>Datum van uitvoering</t>
  </si>
  <si>
    <t>Peildatum NWB</t>
  </si>
  <si>
    <t>Peildatum BAG Panden</t>
  </si>
  <si>
    <t>Peildatum BAG Openbareruimtes</t>
  </si>
  <si>
    <t>Peildatum BGT</t>
  </si>
  <si>
    <t>Peildatum BRT (TOP10NL)</t>
  </si>
  <si>
    <t>Bevragingen Actualiteit</t>
  </si>
  <si>
    <t>Resultaat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</si>
  <si>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</si>
  <si>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</si>
  <si>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</si>
  <si>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</si>
  <si>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Totaal aantal unieke straatnamen per woonplaats per gemeente in BAG met adressen</t>
  </si>
  <si>
    <t>Totaal aantal unieke straatnamen per woonplaats per gemeente in NWB</t>
  </si>
  <si>
    <t>Flexibele match qua woonplaats (negeer prov.suffix) en gemeentenaam</t>
  </si>
  <si>
    <t>Aantal BAG straatnamen niet te matchen met NWB</t>
  </si>
  <si>
    <t>Percentueel t.o.v. de BAG unieke straatnamen</t>
  </si>
  <si>
    <t>Percentage BAG straatnamen dat in het NWB correct is opgenomen</t>
  </si>
  <si>
    <t>Aantal NWB straatnamen dat niet te matchen is met BAG</t>
  </si>
  <si>
    <t>Percentage NWB straatnamen dat in BAG terug te vinden is</t>
  </si>
  <si>
    <t>Herhaling met alleen BAG straten met adressen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</si>
  <si>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Uitsluitend Top10NL hartlijnen voor snelverkeer of gemengd verkeer en niet verhardingstype in (onverhard, onbekend).</t>
    </r>
  </si>
  <si>
    <t>Totaal aantal geselecteerde hartlijnen in Top10NL per peildatum</t>
  </si>
  <si>
    <t>Totaal aantal wegvakken in NWB per peildatum</t>
  </si>
  <si>
    <t>Aantal Top10NL hartlijnen met NWB wegvak binnen 5 meter</t>
  </si>
  <si>
    <t>Percentueel t.o.v. het totaal aantal Top10NL hartlijnen</t>
  </si>
  <si>
    <t>Aantal Top10NL hartlijnen met NWB wegvak binnen 0,5 meter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</si>
  <si>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</si>
  <si>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</si>
  <si>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</si>
  <si>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</si>
  <si>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</si>
  <si>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</si>
  <si>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</si>
  <si>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</si>
  <si>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</si>
  <si>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BAG pand doorsnijdt</t>
  </si>
  <si>
    <t>BAG kent geen indicatie bovengronds/ondergronds, dus niet alle hits zijn terecht.</t>
  </si>
  <si>
    <t>Totaal aantal actuele panden in BAG &gt; 18m2:</t>
  </si>
  <si>
    <t>Aantal wegvakken dat één of meer BAG panden doorsnijdt:</t>
  </si>
  <si>
    <t>Percentage NWB wegvakken dat geen BAG pand doorsnijdt:</t>
  </si>
  <si>
    <t>Indicator 2.2: percentage NWB wegvakken binnen 5m/0.5m van Top10NL hartlijnen</t>
  </si>
  <si>
    <t>Top10 wegen gefilterd op hoofdverkeersgebruik (gemengd, snelverkeer) en geen onverharde wegen</t>
  </si>
  <si>
    <t>Totaal aantal geselecteerde Top10NL wegvlakken (polygonen):</t>
  </si>
  <si>
    <t>Totaal aantal geselecteerde Top10NL hartlijnen (lijnen):</t>
  </si>
  <si>
    <t>2.2a: Aantal NWB wegvakken dat hoogstens 5 meter van een hartlijn af ligt</t>
  </si>
  <si>
    <t>Aantal wegvakken dat hoogstens 5 meter van een BRT hartlijn af ligt:</t>
  </si>
  <si>
    <t>Percentueel van totaal aantal wegvakken:</t>
  </si>
  <si>
    <t>2.2b: Aantal NWB wegvakken dat hoogstens 0,5 meter van een hartlijn af ligt</t>
  </si>
  <si>
    <t>Aantal wegvakken dat hoogstens 0,5 meter van een BRT hartlijn af ligt:</t>
  </si>
  <si>
    <t>2.2c: Aantal NWB wegvakken dat ten minste één Top10NL wegvlak doorsnijdt</t>
  </si>
  <si>
    <t>Aantal wegvakken dat ten minste een Top10NL wegvlak doorsnijdt:</t>
  </si>
  <si>
    <t>Indicator 2.3: gemiddelde kortste afstand van NWB wegvak naar Top10NL hartlijn</t>
  </si>
  <si>
    <t>Dit is de kortste afstand van een willekeurig punt op het wegvak naar een hartlijn</t>
  </si>
  <si>
    <t>Gemiddelde kortste afstand van NWB wegvak naar Top10NL hartlijn in cm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</si>
  <si>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</si>
  <si>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</si>
  <si>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</si>
  <si>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</si>
  <si>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</si>
  <si>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</si>
  <si>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3.1a: Totaal aantal foute juncties</t>
  </si>
  <si>
    <t>Totaal aantal foute juncties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</si>
  <si>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</si>
  <si>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</si>
  <si>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</si>
  <si>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Percentueel van totaal aantal juncties</t>
  </si>
  <si>
    <t>3.1c: Aantal juncties met meer dan 1 wegvak waar een weggebruiker niet weg kan</t>
  </si>
  <si>
    <t>Aantal juncties waar een weggebruiker niet weg kan</t>
  </si>
  <si>
    <t>Indicator 3.2: Aantal netwerk eilanden in het NWB</t>
  </si>
  <si>
    <t>Dit zijn de componenten die niet in verbinding staan met de rest van het netwerk</t>
  </si>
  <si>
    <t>(Een klein aantal hiervan zijn geen fouten, bijvoorbeeld de waddeneilanden)</t>
  </si>
  <si>
    <t>3.2a: Eilanden die volledig los liggen</t>
  </si>
  <si>
    <t>Totaal aantal eilanden</t>
  </si>
  <si>
    <t>3.2b: Eilanden die door rijrichting niet bereikbaar of niet verlaatbaar zijn</t>
  </si>
  <si>
    <t>26-05-2021</t>
  </si>
  <si>
    <t>24-06-2021</t>
  </si>
  <si>
    <t>12-05-2021</t>
  </si>
  <si>
    <t>07-06-2021</t>
  </si>
  <si>
    <t>25-05-2021</t>
  </si>
  <si>
    <t>23-06-2021</t>
  </si>
  <si>
    <t>20-05-2021</t>
  </si>
  <si>
    <t>22-06-2021</t>
  </si>
  <si>
    <t>07-05-2021</t>
  </si>
  <si>
    <t>08-06-2021</t>
  </si>
  <si>
    <t>267149</t>
  </si>
  <si>
    <t>267275</t>
  </si>
  <si>
    <t>239994</t>
  </si>
  <si>
    <t>240082</t>
  </si>
  <si>
    <t>274486</t>
  </si>
  <si>
    <t>274726</t>
  </si>
  <si>
    <t>2963</t>
  </si>
  <si>
    <t>2783</t>
  </si>
  <si>
    <t>10262</t>
  </si>
  <si>
    <t>10196</t>
  </si>
  <si>
    <t>267</t>
  </si>
  <si>
    <t>259</t>
  </si>
  <si>
    <t>34722</t>
  </si>
  <si>
    <t>34866</t>
  </si>
  <si>
    <t>1291337</t>
  </si>
  <si>
    <t>1104428</t>
  </si>
  <si>
    <t>1105886</t>
  </si>
  <si>
    <t>1245931</t>
  </si>
  <si>
    <t>1246015</t>
  </si>
  <si>
    <t>1076307</t>
  </si>
  <si>
    <t>1076449</t>
  </si>
  <si>
    <t>683608</t>
  </si>
  <si>
    <t>684307</t>
  </si>
  <si>
    <t>7817616</t>
  </si>
  <si>
    <t>7823186</t>
  </si>
  <si>
    <t>17976</t>
  </si>
  <si>
    <t>17977</t>
  </si>
  <si>
    <t>2928565</t>
  </si>
  <si>
    <t>1051980</t>
  </si>
  <si>
    <t>1052837</t>
  </si>
  <si>
    <t>937314</t>
  </si>
  <si>
    <t>937928</t>
  </si>
  <si>
    <t>1079235</t>
  </si>
  <si>
    <t>1080283</t>
  </si>
  <si>
    <t>808192</t>
  </si>
  <si>
    <t>809301</t>
  </si>
  <si>
    <t>1040</t>
  </si>
  <si>
    <t>1041</t>
  </si>
  <si>
    <t>40</t>
  </si>
  <si>
    <t>50</t>
  </si>
  <si>
    <t>49</t>
  </si>
  <si>
    <t>210</t>
  </si>
  <si>
    <t>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</si>
</sst>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0.000%"/>
  </numFmts>
  <fonts count="15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" fontId="4" fillId="0" borderId="12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8" fillId="4" borderId="1" xfId="0" applyFont="1" applyFill="1" applyBorder="1"/>
    <xf numFmtId="0" fontId="0" fillId="4" borderId="3" xfId="0" applyFill="1" applyBorder="1"/>
    <xf numFmtId="0" fontId="0" fillId="4" borderId="14" xfId="0" applyFill="1" applyBorder="1"/>
    <xf numFmtId="0" fontId="10" fillId="4" borderId="13" xfId="0" applyFont="1" applyFill="1" applyBorder="1"/>
    <xf numFmtId="0" fontId="0" fillId="4" borderId="7" xfId="0" applyFill="1" applyBorder="1"/>
    <xf numFmtId="0" fontId="0" fillId="4" borderId="6" xfId="0" applyFill="1" applyBorder="1"/>
    <xf numFmtId="0" fontId="0" fillId="0" borderId="11" xfId="0" applyBorder="1"/>
    <xf numFmtId="0" fontId="9" fillId="3" borderId="1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 wrapText="1"/>
    </xf>
    <xf numFmtId="0" fontId="0" fillId="5" borderId="11" xfId="0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right" vertical="center"/>
    </xf>
    <xf numFmtId="0" fontId="12" fillId="5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0" fillId="0" borderId="8" xfId="0" applyBorder="1"/>
    <xf numFmtId="3" fontId="3" fillId="0" borderId="6" xfId="0" applyNumberFormat="1" applyFont="1" applyBorder="1" applyAlignment="1">
      <alignment horizontal="right" vertical="center"/>
    </xf>
    <xf numFmtId="0" fontId="14" fillId="0" borderId="0" xfId="0" applyFont="1"/>
    <xf numFmtId="0" fontId="9" fillId="3" borderId="6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abSelected="1" topLeftCell="A13" workbookViewId="0">
      <selection activeCell="B13" sqref="B13"/>
    </sheetView>
  </sheetViews>
  <sheetFormatPr defaultRowHeight="11.25" x14ac:dyDescent="0.15"/>
  <cols>
    <col min="1" max="1" width="75.125" customWidth="1"/>
    <col min="2" max="2" width="9.875" bestFit="1" customWidth="1"/>
    <col min="3" max="3" width="10.5" customWidth="1"/>
  </cols>
  <sheetData>
    <row r="1" spans="1:3" ht="12.75" x14ac:dyDescent="0.2">
      <c r="A1" s="72" t="s">
        <v>0</v>
      </c>
      <c r="B1" s="72" t="s">
        <v>75</v>
      </c>
      <c r="C1" s="72" t="s">
        <v>76</v>
      </c>
    </row>
    <row r="2" spans="1:3" ht="12.75" x14ac:dyDescent="0.2">
      <c r="A2" s="72" t="s">
        <v>1</v>
      </c>
      <c r="B2" s="72" t="s">
        <v>77</v>
      </c>
      <c r="C2" s="72" t="s">
        <v>78</v>
      </c>
    </row>
    <row r="3" spans="1:3" ht="12.75" x14ac:dyDescent="0.2">
      <c r="A3" s="72" t="s">
        <v>2</v>
      </c>
      <c r="B3" s="72" t="s">
        <v>79</v>
      </c>
      <c r="C3" s="72" t="s">
        <v>80</v>
      </c>
    </row>
    <row r="4" spans="1:3" ht="12.75" x14ac:dyDescent="0.2">
      <c r="A4" s="72" t="s">
        <v>3</v>
      </c>
      <c r="B4" s="72" t="s">
        <v>81</v>
      </c>
      <c r="C4" s="72" t="s">
        <v>82</v>
      </c>
    </row>
    <row r="5" spans="1:3" ht="12.75" x14ac:dyDescent="0.2">
      <c r="A5" s="72" t="s">
        <v>4</v>
      </c>
      <c r="B5" s="72" t="s">
        <v>83</v>
      </c>
      <c r="C5" s="72" t="s">
        <v>84</v>
      </c>
    </row>
    <row r="6" spans="1:3" ht="13.5" thickBot="1" x14ac:dyDescent="0.25">
      <c r="A6" s="72" t="s">
        <v>5</v>
      </c>
      <c r="B6" s="72" t="s">
        <v>83</v>
      </c>
      <c r="C6" s="72" t="s">
        <v>78</v>
      </c>
    </row>
    <row r="7" spans="1:3" ht="13.5" thickBot="1" x14ac:dyDescent="0.2">
      <c r="A7" s="1" t="s">
        <v>6</v>
      </c>
      <c r="B7" s="2" t="s">
        <v>7</v>
      </c>
      <c r="C7" s="2" t="s">
        <v>7</v>
      </c>
    </row>
    <row r="8" spans="1:3" ht="12.75" x14ac:dyDescent="0.15">
      <c r="A8" s="3" t="s">
        <v>8</v>
      </c>
      <c r="B8" s="4"/>
      <c r="C8" s="74"/>
    </row>
    <row r="9" spans="1:3" ht="12.75" x14ac:dyDescent="0.15">
      <c r="A9" s="5" t="s">
        <v>9</v>
      </c>
      <c r="B9" s="6"/>
      <c r="C9" s="75"/>
    </row>
    <row r="10" spans="1:3" ht="12" x14ac:dyDescent="0.15">
      <c r="A10" s="7" t="s">
        <v>10</v>
      </c>
      <c r="B10" s="6"/>
      <c r="C10" s="75"/>
    </row>
    <row r="11" spans="1:3" ht="13.5" thickBot="1" x14ac:dyDescent="0.2">
      <c r="A11" s="8" t="s">
        <v>11</v>
      </c>
      <c r="B11" s="9" t="s">
        <v>85</v>
      </c>
      <c r="C11" s="9" t="s">
        <v>86</v>
      </c>
    </row>
    <row r="12" spans="1:3" ht="13.5" thickBot="1" x14ac:dyDescent="0.2">
      <c r="A12" s="8" t="s">
        <v>12</v>
      </c>
      <c r="B12" s="10" t="s">
        <v>87</v>
      </c>
      <c r="C12" s="10" t="s">
        <v>88</v>
      </c>
    </row>
    <row r="13" spans="1:3" ht="13.5" thickBot="1" x14ac:dyDescent="0.2">
      <c r="A13" s="8" t="s">
        <v>13</v>
      </c>
      <c r="B13" s="11" t="s">
        <v>89</v>
      </c>
      <c r="C13" s="11" t="s">
        <v>90</v>
      </c>
    </row>
    <row r="14" spans="1:3" ht="13.5" thickBot="1" x14ac:dyDescent="0.2">
      <c r="A14" s="12"/>
      <c r="B14" s="13"/>
      <c r="C14" s="13"/>
    </row>
    <row r="15" spans="1:3" ht="13.5" thickBot="1" x14ac:dyDescent="0.2">
      <c r="A15" s="14" t="s">
        <v>14</v>
      </c>
      <c r="B15" s="15"/>
      <c r="C15" s="15"/>
    </row>
    <row r="16" spans="1:3" ht="13.5" thickBot="1" x14ac:dyDescent="0.2">
      <c r="A16" s="8" t="s">
        <v>15</v>
      </c>
      <c r="B16" s="9" t="s">
        <v>91</v>
      </c>
      <c r="C16" s="9" t="s">
        <v>92</v>
      </c>
    </row>
    <row r="17" spans="1:3" ht="13.5" thickBot="1" x14ac:dyDescent="0.2">
      <c r="A17" s="8" t="s">
        <v>16</v>
      </c>
      <c r="B17" s="16">
        <f>B16/B11</f>
        <v>1.1091188812235869E-2</v>
      </c>
      <c r="C17" s="16">
        <f>C16/C11</f>
        <v>1.0412496492376766E-2</v>
      </c>
    </row>
    <row r="18" spans="1:3" ht="13.5" thickBot="1" x14ac:dyDescent="0.2">
      <c r="A18" s="8" t="s">
        <v>17</v>
      </c>
      <c r="B18" s="17">
        <f>1-B17</f>
        <v>0.98890881118776408</v>
      </c>
      <c r="C18" s="17">
        <f>1-C17</f>
        <v>0.98958750350762326</v>
      </c>
    </row>
    <row r="19" spans="1:3" ht="13.5" thickBot="1" x14ac:dyDescent="0.2">
      <c r="A19" s="8" t="s">
        <v>18</v>
      </c>
      <c r="B19" s="18" t="s">
        <v>93</v>
      </c>
      <c r="C19" s="18" t="s">
        <v>94</v>
      </c>
    </row>
    <row r="20" spans="1:3" ht="13.5" thickBot="1" x14ac:dyDescent="0.2">
      <c r="A20" s="8" t="s">
        <v>19</v>
      </c>
      <c r="B20" s="17">
        <f>1-B19/B13</f>
        <v>0.96261375807873628</v>
      </c>
      <c r="C20" s="17">
        <f>1-C19/C13</f>
        <v>0.9628866579792229</v>
      </c>
    </row>
    <row r="21" spans="1:3" ht="13.5" thickBot="1" x14ac:dyDescent="0.2">
      <c r="A21" s="12"/>
      <c r="B21" s="13"/>
      <c r="C21" s="13"/>
    </row>
    <row r="22" spans="1:3" ht="13.5" thickBot="1" x14ac:dyDescent="0.2">
      <c r="A22" s="14" t="s">
        <v>20</v>
      </c>
      <c r="B22" s="15"/>
      <c r="C22" s="15"/>
    </row>
    <row r="23" spans="1:3" ht="13.5" thickBot="1" x14ac:dyDescent="0.2">
      <c r="A23" s="8" t="s">
        <v>15</v>
      </c>
      <c r="B23" s="9" t="s">
        <v>95</v>
      </c>
      <c r="C23" s="9" t="s">
        <v>96</v>
      </c>
    </row>
    <row r="24" spans="1:3" ht="13.5" thickBot="1" x14ac:dyDescent="0.2">
      <c r="A24" s="8" t="s">
        <v>16</v>
      </c>
      <c r="B24" s="16">
        <f>B23/B12</f>
        <v>1.11252781319533E-3</v>
      </c>
      <c r="C24" s="16">
        <f>C23/C12</f>
        <v>1.0787980773235811E-3</v>
      </c>
    </row>
    <row r="25" spans="1:3" ht="13.5" thickBot="1" x14ac:dyDescent="0.2">
      <c r="A25" s="8" t="s">
        <v>17</v>
      </c>
      <c r="B25" s="17">
        <f>1-B24</f>
        <v>0.99888747218680463</v>
      </c>
      <c r="C25" s="17">
        <f>1-C24</f>
        <v>0.99892120192267642</v>
      </c>
    </row>
    <row r="26" spans="1:3" ht="13.5" thickBot="1" x14ac:dyDescent="0.2">
      <c r="A26" s="8" t="s">
        <v>18</v>
      </c>
      <c r="B26" s="18" t="s">
        <v>97</v>
      </c>
      <c r="C26" s="18" t="s">
        <v>98</v>
      </c>
    </row>
    <row r="27" spans="1:3" ht="13.5" thickBot="1" x14ac:dyDescent="0.2">
      <c r="A27" s="8" t="s">
        <v>19</v>
      </c>
      <c r="B27" s="17">
        <f>1-B26/B13</f>
        <v>0.87350174507989475</v>
      </c>
      <c r="C27" s="17">
        <f>1-C26/C13</f>
        <v>0.87308809504742912</v>
      </c>
    </row>
    <row r="28" spans="1:3" ht="13.5" thickBot="1" x14ac:dyDescent="0.2">
      <c r="A28" s="19"/>
      <c r="B28" s="20"/>
      <c r="C28" s="20"/>
    </row>
    <row r="29" spans="1:3" ht="38.25" x14ac:dyDescent="0.15">
      <c r="A29" s="3" t="s">
        <v>21</v>
      </c>
      <c r="B29" s="21"/>
      <c r="C29" s="21"/>
    </row>
    <row r="30" spans="1:3" ht="13.5" thickBot="1" x14ac:dyDescent="0.2">
      <c r="A30" s="8" t="s">
        <v>22</v>
      </c>
      <c r="B30" s="11" t="s">
        <v>99</v>
      </c>
      <c r="C30" s="11" t="s">
        <v>99</v>
      </c>
    </row>
    <row r="31" spans="1:3" ht="13.5" thickBot="1" x14ac:dyDescent="0.2">
      <c r="A31" s="8" t="s">
        <v>23</v>
      </c>
      <c r="B31" s="11" t="s">
        <v>100</v>
      </c>
      <c r="C31" s="11" t="s">
        <v>101</v>
      </c>
    </row>
    <row r="32" spans="1:3" ht="13.5" thickBot="1" x14ac:dyDescent="0.2">
      <c r="A32" s="12"/>
      <c r="B32" s="13"/>
      <c r="C32" s="13"/>
    </row>
    <row r="33" spans="1:3" ht="13.5" thickBot="1" x14ac:dyDescent="0.2">
      <c r="A33" s="8" t="s">
        <v>24</v>
      </c>
      <c r="B33" s="22" t="s">
        <v>102</v>
      </c>
      <c r="C33" s="22" t="s">
        <v>103</v>
      </c>
    </row>
    <row r="34" spans="1:3" ht="13.5" thickBot="1" x14ac:dyDescent="0.2">
      <c r="A34" s="8" t="s">
        <v>25</v>
      </c>
      <c r="B34" s="17">
        <f>B33/B30</f>
        <v>0.96483799349046762</v>
      </c>
      <c r="C34" s="17">
        <f>C33/C30</f>
        <v>0.96490304235067992</v>
      </c>
    </row>
    <row r="35" spans="1:3" ht="13.5" thickBot="1" x14ac:dyDescent="0.2">
      <c r="A35" s="23"/>
      <c r="B35" s="24"/>
      <c r="C35" s="24"/>
    </row>
    <row r="36" spans="1:3" ht="13.5" thickBot="1" x14ac:dyDescent="0.2">
      <c r="A36" s="25" t="s">
        <v>26</v>
      </c>
      <c r="B36" s="26" t="s">
        <v>104</v>
      </c>
      <c r="C36" s="27" t="s">
        <v>105</v>
      </c>
    </row>
    <row r="37" spans="1:3" ht="13.5" thickBot="1" x14ac:dyDescent="0.2">
      <c r="A37" s="25" t="s">
        <v>27</v>
      </c>
      <c r="B37" s="28">
        <f>B36/B30</f>
        <v>0.83348266176838426</v>
      </c>
      <c r="C37" s="28">
        <f>C36/C30</f>
        <v>0.83359262531779077</v>
      </c>
    </row>
    <row r="38" spans="1:3" ht="13.5" thickBot="1" x14ac:dyDescent="0.2">
      <c r="A38" s="29"/>
      <c r="B38" s="30"/>
      <c r="C38" s="30"/>
    </row>
    <row r="39" spans="1:3" ht="12.75" x14ac:dyDescent="0.15">
      <c r="A39" s="3" t="s">
        <v>28</v>
      </c>
      <c r="B39" s="4"/>
      <c r="C39" s="74"/>
    </row>
    <row r="40" spans="1:3" ht="12.75" x14ac:dyDescent="0.15">
      <c r="A40" s="5" t="s">
        <v>29</v>
      </c>
      <c r="B40" s="6"/>
      <c r="C40" s="75"/>
    </row>
    <row r="41" spans="1:3" ht="24.75" thickBot="1" x14ac:dyDescent="0.2">
      <c r="A41" s="31" t="s">
        <v>30</v>
      </c>
      <c r="B41" s="32"/>
      <c r="C41" s="76"/>
    </row>
    <row r="42" spans="1:3" ht="13.5" thickBot="1" x14ac:dyDescent="0.2">
      <c r="A42" s="33" t="s">
        <v>31</v>
      </c>
      <c r="B42" s="11" t="s">
        <v>106</v>
      </c>
      <c r="C42" s="11" t="s">
        <v>107</v>
      </c>
    </row>
    <row r="43" spans="1:3" ht="13.5" thickBot="1" x14ac:dyDescent="0.2">
      <c r="A43" s="34" t="s">
        <v>32</v>
      </c>
      <c r="B43" s="11" t="s">
        <v>100</v>
      </c>
      <c r="C43" s="11" t="s">
        <v>101</v>
      </c>
    </row>
    <row r="44" spans="1:3" ht="13.5" thickBot="1" x14ac:dyDescent="0.2">
      <c r="A44" s="12"/>
      <c r="B44" s="13"/>
      <c r="C44" s="13"/>
    </row>
    <row r="45" spans="1:3" ht="13.5" thickBot="1" x14ac:dyDescent="0.2">
      <c r="A45" s="8" t="s">
        <v>33</v>
      </c>
      <c r="B45" s="22">
        <v>32952</v>
      </c>
      <c r="C45" s="22">
        <v>32541</v>
      </c>
    </row>
    <row r="46" spans="1:3" ht="13.5" thickBot="1" x14ac:dyDescent="0.2">
      <c r="A46" s="8" t="s">
        <v>34</v>
      </c>
      <c r="B46" s="17">
        <f>1-B45/B42</f>
        <v>0.95179693625586592</v>
      </c>
      <c r="C46" s="17">
        <f>1-C45/C42</f>
        <v>0.95244678192682519</v>
      </c>
    </row>
    <row r="47" spans="1:3" ht="13.5" thickBot="1" x14ac:dyDescent="0.2">
      <c r="A47" s="35"/>
      <c r="B47" s="36"/>
      <c r="C47" s="36"/>
    </row>
    <row r="48" spans="1:3" ht="13.5" thickBot="1" x14ac:dyDescent="0.2">
      <c r="A48" s="1" t="s">
        <v>35</v>
      </c>
      <c r="B48" s="2" t="s">
        <v>7</v>
      </c>
      <c r="C48" s="2" t="s">
        <v>7</v>
      </c>
    </row>
    <row r="49" spans="1:3" ht="12.75" x14ac:dyDescent="0.15">
      <c r="A49" s="37" t="s">
        <v>36</v>
      </c>
      <c r="B49" s="38"/>
      <c r="C49" s="50"/>
    </row>
    <row r="50" spans="1:3" ht="12.75" thickBot="1" x14ac:dyDescent="0.2">
      <c r="A50" s="39" t="s">
        <v>37</v>
      </c>
      <c r="B50" s="40"/>
      <c r="C50" s="73"/>
    </row>
    <row r="51" spans="1:3" ht="13.5" thickBot="1" x14ac:dyDescent="0.2">
      <c r="A51" s="8" t="s">
        <v>38</v>
      </c>
      <c r="B51" s="11" t="s">
        <v>108</v>
      </c>
      <c r="C51" s="11" t="s">
        <v>109</v>
      </c>
    </row>
    <row r="52" spans="1:3" ht="13.5" thickBot="1" x14ac:dyDescent="0.2">
      <c r="A52" s="8" t="s">
        <v>32</v>
      </c>
      <c r="B52" s="11" t="s">
        <v>100</v>
      </c>
      <c r="C52" s="11" t="s">
        <v>101</v>
      </c>
    </row>
    <row r="53" spans="1:3" ht="13.5" thickBot="1" x14ac:dyDescent="0.2">
      <c r="A53" s="12"/>
      <c r="B53" s="13"/>
      <c r="C53" s="13"/>
    </row>
    <row r="54" spans="1:3" ht="13.5" thickBot="1" x14ac:dyDescent="0.2">
      <c r="A54" s="34" t="s">
        <v>39</v>
      </c>
      <c r="B54" s="22" t="s">
        <v>110</v>
      </c>
      <c r="C54" s="22" t="s">
        <v>111</v>
      </c>
    </row>
    <row r="55" spans="1:3" ht="13.5" thickBot="1" x14ac:dyDescent="0.2">
      <c r="A55" s="33" t="s">
        <v>40</v>
      </c>
      <c r="B55" s="17">
        <f>100%-B54/B52</f>
        <v>0.98372370131869169</v>
      </c>
      <c r="C55" s="17">
        <f>100%-C54/C52</f>
        <v>0.98374425573702895</v>
      </c>
    </row>
    <row r="56" spans="1:3" ht="13.5" thickBot="1" x14ac:dyDescent="0.2">
      <c r="A56" s="12"/>
      <c r="B56" s="13"/>
      <c r="C56" s="13"/>
    </row>
    <row r="57" spans="1:3" ht="12.75" x14ac:dyDescent="0.15">
      <c r="A57" s="37" t="s">
        <v>41</v>
      </c>
      <c r="B57" s="38"/>
      <c r="C57" s="50"/>
    </row>
    <row r="58" spans="1:3" ht="12.75" thickBot="1" x14ac:dyDescent="0.2">
      <c r="A58" s="39" t="s">
        <v>42</v>
      </c>
      <c r="B58" s="40"/>
      <c r="C58" s="73"/>
    </row>
    <row r="59" spans="1:3" ht="13.5" thickBot="1" x14ac:dyDescent="0.2">
      <c r="A59" s="34" t="s">
        <v>43</v>
      </c>
      <c r="B59" s="11" t="s">
        <v>112</v>
      </c>
      <c r="C59" s="11" t="s">
        <v>112</v>
      </c>
    </row>
    <row r="60" spans="1:3" ht="13.5" thickBot="1" x14ac:dyDescent="0.2">
      <c r="A60" s="34" t="s">
        <v>44</v>
      </c>
      <c r="B60" s="11" t="s">
        <v>99</v>
      </c>
      <c r="C60" s="11" t="s">
        <v>99</v>
      </c>
    </row>
    <row r="61" spans="1:3" ht="13.5" thickBot="1" x14ac:dyDescent="0.2">
      <c r="A61" s="34" t="s">
        <v>32</v>
      </c>
      <c r="B61" s="11" t="s">
        <v>100</v>
      </c>
      <c r="C61" s="11" t="s">
        <v>101</v>
      </c>
    </row>
    <row r="62" spans="1:3" ht="13.5" thickBot="1" x14ac:dyDescent="0.2">
      <c r="A62" s="12"/>
      <c r="B62" s="13"/>
      <c r="C62" s="13"/>
    </row>
    <row r="63" spans="1:3" ht="13.5" thickBot="1" x14ac:dyDescent="0.2">
      <c r="A63" s="41" t="s">
        <v>45</v>
      </c>
      <c r="B63" s="42"/>
      <c r="C63" s="42"/>
    </row>
    <row r="64" spans="1:3" ht="13.5" thickBot="1" x14ac:dyDescent="0.2">
      <c r="A64" s="34" t="s">
        <v>46</v>
      </c>
      <c r="B64" s="22" t="s">
        <v>113</v>
      </c>
      <c r="C64" s="22" t="s">
        <v>114</v>
      </c>
    </row>
    <row r="65" spans="1:3" ht="13.5" thickBot="1" x14ac:dyDescent="0.2">
      <c r="A65" s="34" t="s">
        <v>47</v>
      </c>
      <c r="B65" s="17">
        <f>B64/B61</f>
        <v>0.95251116415013015</v>
      </c>
      <c r="C65" s="17">
        <f>C64/C61</f>
        <v>0.95203031777235625</v>
      </c>
    </row>
    <row r="66" spans="1:3" ht="13.5" thickBot="1" x14ac:dyDescent="0.2">
      <c r="A66" s="12"/>
      <c r="B66" s="13"/>
      <c r="C66" s="13"/>
    </row>
    <row r="67" spans="1:3" ht="13.5" thickBot="1" x14ac:dyDescent="0.2">
      <c r="A67" s="41" t="s">
        <v>48</v>
      </c>
      <c r="B67" s="42"/>
      <c r="C67" s="42"/>
    </row>
    <row r="68" spans="1:3" ht="13.5" thickBot="1" x14ac:dyDescent="0.2">
      <c r="A68" s="34" t="s">
        <v>49</v>
      </c>
      <c r="B68" s="22" t="s">
        <v>115</v>
      </c>
      <c r="C68" s="22" t="s">
        <v>116</v>
      </c>
    </row>
    <row r="69" spans="1:3" ht="13.5" thickBot="1" x14ac:dyDescent="0.2">
      <c r="A69" s="34" t="s">
        <v>47</v>
      </c>
      <c r="B69" s="17">
        <f>B68/B61</f>
        <v>0.84868728427747209</v>
      </c>
      <c r="C69" s="17">
        <f>C68/C61</f>
        <v>0.84812358597540793</v>
      </c>
    </row>
    <row r="70" spans="1:3" ht="13.5" thickBot="1" x14ac:dyDescent="0.2">
      <c r="A70" s="12"/>
      <c r="B70" s="13"/>
      <c r="C70" s="13"/>
    </row>
    <row r="71" spans="1:3" ht="13.5" thickBot="1" x14ac:dyDescent="0.2">
      <c r="A71" s="41" t="s">
        <v>50</v>
      </c>
      <c r="B71" s="42"/>
      <c r="C71" s="42"/>
    </row>
    <row r="72" spans="1:3" ht="13.5" thickBot="1" x14ac:dyDescent="0.2">
      <c r="A72" s="34" t="s">
        <v>51</v>
      </c>
      <c r="B72" s="22" t="s">
        <v>117</v>
      </c>
      <c r="C72" s="22" t="s">
        <v>118</v>
      </c>
    </row>
    <row r="73" spans="1:3" ht="13.5" thickBot="1" x14ac:dyDescent="0.2">
      <c r="A73" s="34" t="s">
        <v>47</v>
      </c>
      <c r="B73" s="17">
        <f>B72/B61</f>
        <v>0.97718909698051837</v>
      </c>
      <c r="C73" s="17">
        <f>C72/C61</f>
        <v>0.97684842741476063</v>
      </c>
    </row>
    <row r="74" spans="1:3" ht="12" thickBot="1" x14ac:dyDescent="0.2"/>
    <row r="75" spans="1:3" ht="12.75" x14ac:dyDescent="0.2">
      <c r="A75" s="43" t="s">
        <v>52</v>
      </c>
      <c r="B75" s="44"/>
      <c r="C75" s="45"/>
    </row>
    <row r="76" spans="1:3" ht="12.75" thickBot="1" x14ac:dyDescent="0.25">
      <c r="A76" s="46" t="s">
        <v>53</v>
      </c>
      <c r="B76" s="47"/>
      <c r="C76" s="48"/>
    </row>
    <row r="77" spans="1:3" ht="12" thickBot="1" x14ac:dyDescent="0.2">
      <c r="A77" s="49" t="s">
        <v>54</v>
      </c>
      <c r="B77" s="49">
        <v>94.483999999999995</v>
      </c>
      <c r="C77" s="49">
        <v>96.328999999999994</v>
      </c>
    </row>
    <row r="78" spans="1:3" ht="12" thickBot="1" x14ac:dyDescent="0.2"/>
    <row r="79" spans="1:3" ht="13.5" thickBot="1" x14ac:dyDescent="0.2">
      <c r="A79" s="1" t="s">
        <v>55</v>
      </c>
      <c r="B79" s="2" t="s">
        <v>7</v>
      </c>
      <c r="C79" s="2" t="s">
        <v>7</v>
      </c>
    </row>
    <row r="80" spans="1:3" ht="12.75" x14ac:dyDescent="0.15">
      <c r="A80" s="37" t="s">
        <v>56</v>
      </c>
      <c r="B80" s="38"/>
      <c r="C80" s="50"/>
    </row>
    <row r="81" spans="1:3" ht="24" x14ac:dyDescent="0.15">
      <c r="A81" s="51" t="s">
        <v>57</v>
      </c>
      <c r="B81" s="52"/>
      <c r="C81" s="53"/>
    </row>
    <row r="82" spans="1:3" ht="12" x14ac:dyDescent="0.15">
      <c r="A82" s="54" t="s">
        <v>58</v>
      </c>
      <c r="B82" s="52"/>
      <c r="C82" s="53"/>
    </row>
    <row r="83" spans="1:3" ht="15.75" thickBot="1" x14ac:dyDescent="0.2">
      <c r="A83" s="55" t="s">
        <v>59</v>
      </c>
      <c r="B83" s="56"/>
      <c r="C83" s="56"/>
    </row>
    <row r="84" spans="1:3" ht="12.75" thickBot="1" x14ac:dyDescent="0.2">
      <c r="A84" s="57" t="s">
        <v>60</v>
      </c>
      <c r="B84" s="58" t="s">
        <v>119</v>
      </c>
      <c r="C84" s="58" t="s">
        <v>120</v>
      </c>
    </row>
    <row r="85" spans="1:3" ht="13.5" thickBot="1" x14ac:dyDescent="0.2">
      <c r="A85" s="12"/>
      <c r="B85" s="13"/>
      <c r="C85" s="13"/>
    </row>
    <row r="86" spans="1:3" ht="13.5" thickBot="1" x14ac:dyDescent="0.2">
      <c r="A86" s="41" t="s">
        <v>61</v>
      </c>
      <c r="B86" s="59"/>
      <c r="C86" s="22"/>
    </row>
    <row r="87" spans="1:3" ht="13.5" thickBot="1" x14ac:dyDescent="0.2">
      <c r="A87" s="60" t="s">
        <v>62</v>
      </c>
      <c r="B87" s="61" t="s">
        <v>121</v>
      </c>
      <c r="C87" s="22" t="s">
        <v>122</v>
      </c>
    </row>
    <row r="88" spans="1:3" ht="13.5" thickBot="1" x14ac:dyDescent="0.2">
      <c r="A88" s="33" t="s">
        <v>63</v>
      </c>
      <c r="B88" s="62">
        <f>B87/B84</f>
        <v>1.2868229331643966E-3</v>
      </c>
      <c r="C88" s="63">
        <f>C87/C84</f>
        <v>1.2862952103111203E-3</v>
      </c>
    </row>
    <row r="89" spans="1:3" ht="15.75" thickBot="1" x14ac:dyDescent="0.2">
      <c r="A89" s="64"/>
      <c r="B89" s="65"/>
      <c r="C89" s="65"/>
    </row>
    <row r="90" spans="1:3" ht="13.5" thickBot="1" x14ac:dyDescent="0.2">
      <c r="A90" s="66" t="s">
        <v>64</v>
      </c>
      <c r="B90" s="67"/>
      <c r="C90" s="18"/>
    </row>
    <row r="91" spans="1:3" ht="13.5" thickBot="1" x14ac:dyDescent="0.2">
      <c r="A91" s="8" t="s">
        <v>65</v>
      </c>
      <c r="B91" s="18" t="s">
        <v>123</v>
      </c>
      <c r="C91" s="18" t="s">
        <v>123</v>
      </c>
    </row>
    <row r="92" spans="1:3" ht="13.5" thickBot="1" x14ac:dyDescent="0.2">
      <c r="A92" s="8" t="s">
        <v>66</v>
      </c>
      <c r="B92" s="68">
        <f>B91/B84</f>
        <v>4.9493189737092176E-5</v>
      </c>
      <c r="C92" s="68">
        <f>C91/C84</f>
        <v>4.9425368311666486E-5</v>
      </c>
    </row>
    <row r="93" spans="1:3" ht="13.5" thickBot="1" x14ac:dyDescent="0.2">
      <c r="A93" s="12"/>
      <c r="B93" s="69"/>
      <c r="C93" s="69"/>
    </row>
    <row r="94" spans="1:3" ht="13.5" thickBot="1" x14ac:dyDescent="0.2">
      <c r="A94" s="41" t="s">
        <v>67</v>
      </c>
      <c r="B94" s="59"/>
      <c r="C94" s="22"/>
    </row>
    <row r="95" spans="1:3" ht="13.5" thickBot="1" x14ac:dyDescent="0.2">
      <c r="A95" s="33" t="s">
        <v>68</v>
      </c>
      <c r="B95" s="22" t="s">
        <v>124</v>
      </c>
      <c r="C95" s="22" t="s">
        <v>125</v>
      </c>
    </row>
    <row r="96" spans="1:3" ht="13.5" thickBot="1" x14ac:dyDescent="0.2">
      <c r="A96" s="33" t="s">
        <v>66</v>
      </c>
      <c r="B96" s="62">
        <f>B95/B84</f>
        <v>6.1866487171365227E-5</v>
      </c>
      <c r="C96" s="62">
        <f>C95/C84</f>
        <v>6.0546076181791445E-5</v>
      </c>
    </row>
    <row r="97" spans="1:3" ht="12" thickBot="1" x14ac:dyDescent="0.2"/>
    <row r="98" spans="1:3" ht="12.75" x14ac:dyDescent="0.15">
      <c r="A98" s="37" t="s">
        <v>69</v>
      </c>
      <c r="B98" s="38"/>
      <c r="C98" s="50"/>
    </row>
    <row r="99" spans="1:3" ht="12" x14ac:dyDescent="0.15">
      <c r="A99" s="51" t="s">
        <v>70</v>
      </c>
      <c r="B99" s="52"/>
      <c r="C99" s="53"/>
    </row>
    <row r="100" spans="1:3" ht="15.75" thickBot="1" x14ac:dyDescent="0.2">
      <c r="A100" s="55" t="s">
        <v>71</v>
      </c>
      <c r="B100" s="56"/>
      <c r="C100" s="56"/>
    </row>
    <row r="101" spans="1:3" ht="13.5" thickBot="1" x14ac:dyDescent="0.2">
      <c r="A101" s="41" t="s">
        <v>72</v>
      </c>
      <c r="B101" s="59"/>
      <c r="C101" s="22"/>
    </row>
    <row r="102" spans="1:3" ht="13.5" thickBot="1" x14ac:dyDescent="0.2">
      <c r="A102" s="60" t="s">
        <v>73</v>
      </c>
      <c r="B102" s="61" t="s">
        <v>126</v>
      </c>
      <c r="C102" s="22" t="s">
        <v>127</v>
      </c>
    </row>
    <row r="103" spans="1:3" ht="12" thickBot="1" x14ac:dyDescent="0.2">
      <c r="C103" s="70"/>
    </row>
    <row r="104" spans="1:3" ht="13.5" thickBot="1" x14ac:dyDescent="0.2">
      <c r="A104" s="41" t="s">
        <v>74</v>
      </c>
      <c r="B104" s="59"/>
      <c r="C104" s="71"/>
    </row>
    <row r="105" spans="1:3" ht="13.5" thickBot="1" x14ac:dyDescent="0.2">
      <c r="A105" s="60" t="s">
        <v>73</v>
      </c>
      <c r="B105" s="61">
        <v>1870</v>
      </c>
      <c r="C105" s="22">
        <v>1869</v>
      </c>
    </row>
  </sheetData>
  <mergeCells count="12">
    <mergeCell ref="B57:B58"/>
    <mergeCell ref="C57:C58"/>
    <mergeCell ref="B80:B82"/>
    <mergeCell ref="C80:C82"/>
    <mergeCell ref="B98:B99"/>
    <mergeCell ref="C98:C99"/>
    <mergeCell ref="B8:B10"/>
    <mergeCell ref="C8:C10"/>
    <mergeCell ref="B39:B41"/>
    <mergeCell ref="C39:C41"/>
    <mergeCell ref="B49:B50"/>
    <mergeCell ref="C49:C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(CIV)</dc:creator>
  <cp:lastModifiedBy>Driel, Jop van (CIV)</cp:lastModifiedBy>
  <dcterms:created xsi:type="dcterms:W3CDTF">2021-06-24T11:00:53Z</dcterms:created>
  <dcterms:modified xsi:type="dcterms:W3CDTF">2021-06-24T11:16:21Z</dcterms:modified>
</cp:coreProperties>
</file>